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20" windowWidth="17865" windowHeight="6750" tabRatio="1000" firstSheet="13" activeTab="14"/>
  </bookViews>
  <sheets>
    <sheet name="titulná strana" sheetId="1" r:id="rId1"/>
    <sheet name="zoznam tabuliek" sheetId="2" r:id="rId2"/>
    <sheet name="T1 počet študentov" sheetId="3" r:id="rId3"/>
    <sheet name="T1a vývoj počtu študentov" sheetId="4" r:id="rId4"/>
    <sheet name="T2 počet absolventov" sheetId="5" r:id="rId5"/>
    <sheet name="T3a - I.stupeň prijatia" sheetId="6" r:id="rId6"/>
    <sheet name="T3B - II. stupeň prijatia" sheetId="7" r:id="rId7"/>
    <sheet name="T3C - III stupeň prijatia" sheetId="8" r:id="rId8"/>
    <sheet name="T4 štruktúra platiacich" sheetId="9" r:id="rId9"/>
    <sheet name="T5 - úspešnosť štúdia" sheetId="10" r:id="rId10"/>
    <sheet name="T6 mobility študenti" sheetId="11" r:id="rId11"/>
    <sheet name="T7 profesori" sheetId="12" r:id="rId12"/>
    <sheet name="T8 docenti" sheetId="13" r:id="rId13"/>
    <sheet name="T9 výberové konania" sheetId="14" r:id="rId14"/>
    <sheet name="T10 kvalif. štruktúra učiteľov" sheetId="15" r:id="rId15"/>
    <sheet name="T11 mobility zam" sheetId="16" r:id="rId16"/>
    <sheet name="T12 záverečné práce" sheetId="17" r:id="rId17"/>
    <sheet name="T13 publ činnosť" sheetId="18" r:id="rId18"/>
    <sheet name="T14 umel.cinnost" sheetId="19" r:id="rId19"/>
    <sheet name="T15 štud.program - ŠP" sheetId="20" r:id="rId20"/>
    <sheet name="T16 pozastavene, odňaté ŠP" sheetId="21" r:id="rId21"/>
    <sheet name="17 HI konania" sheetId="22" r:id="rId22"/>
    <sheet name="18 HI pozastavene, odňatie " sheetId="23" r:id="rId23"/>
    <sheet name="T19 Výskumné projekty" sheetId="24" r:id="rId24"/>
    <sheet name="T20 Ostatné (nevýsk.) projekty" sheetId="25" r:id="rId25"/>
    <sheet name="T21 umelecká činnosť" sheetId="26" r:id="rId26"/>
    <sheet name="skratky" sheetId="27" r:id="rId27"/>
  </sheets>
  <definedNames>
    <definedName name="_xlfn.IFERROR" hidden="1">#NAME?</definedName>
    <definedName name="_xlnm.Print_Area" localSheetId="21">'17 HI konania'!$A$1:$B$10</definedName>
    <definedName name="_xlnm.Print_Area" localSheetId="22">'18 HI pozastavene, odňatie '!$A$1:$C$18</definedName>
    <definedName name="_xlnm.Print_Area" localSheetId="16">'T12 záverečné práce'!$A$1:$K$8</definedName>
    <definedName name="_xlnm.Print_Area" localSheetId="24">'T20 Ostatné (nevýsk.) projekty'!$A$1:$L$13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konania'!$A$1:$I$13</definedName>
  </definedNames>
  <calcPr fullCalcOnLoad="1"/>
</workbook>
</file>

<file path=xl/comments14.xml><?xml version="1.0" encoding="utf-8"?>
<comments xmlns="http://schemas.openxmlformats.org/spreadsheetml/2006/main">
  <authors>
    <author>Jozef Jurkovič</author>
  </authors>
  <commentList>
    <comment ref="E6" authorId="0">
      <text>
        <r>
          <rPr>
            <b/>
            <sz val="8"/>
            <rFont val="Tahoma"/>
            <family val="0"/>
          </rPr>
          <t>Výberové konania, v ktorých sa uzatvoríl pracovný pomer na dobu neurčitú (resp. do 70 rokov veku) sa pri výpočte priemeru nezohľadnia.</t>
        </r>
      </text>
    </comment>
  </commentList>
</comments>
</file>

<file path=xl/comments3.xml><?xml version="1.0" encoding="utf-8"?>
<comments xmlns="http://schemas.openxmlformats.org/spreadsheetml/2006/main">
  <authors>
    <author>Jozef Jurkovič</author>
  </authors>
  <commentList>
    <comment ref="C34" authorId="0">
      <text>
        <r>
          <rPr>
            <sz val="8"/>
            <rFont val="Tahoma"/>
            <family val="0"/>
          </rPr>
          <t>Použité vzorce je potrebné upraviť po doplnení/odstánení riadkov fakúlt, to platí aj pre ostatné tabuľky.</t>
        </r>
      </text>
    </comment>
  </commentList>
</comments>
</file>

<file path=xl/sharedStrings.xml><?xml version="1.0" encoding="utf-8"?>
<sst xmlns="http://schemas.openxmlformats.org/spreadsheetml/2006/main" count="1090" uniqueCount="401">
  <si>
    <t>občania SR</t>
  </si>
  <si>
    <t>cudzinci</t>
  </si>
  <si>
    <t>fakulta1</t>
  </si>
  <si>
    <t>fakulta2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</si>
  <si>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</si>
  <si>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</si>
  <si>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</si>
  <si>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</si>
  <si>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</si>
  <si>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</si>
  <si>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</si>
  <si>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</si>
  <si>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</si>
  <si>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</si>
  <si>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</si>
  <si>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</si>
  <si>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</si>
  <si>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</si>
  <si>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</si>
  <si>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</si>
  <si>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</si>
  <si>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</si>
  <si>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</si>
  <si>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</si>
  <si>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</si>
  <si>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</si>
  <si>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</si>
  <si>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</si>
  <si>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</si>
  <si>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</si>
  <si>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</si>
  <si>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</si>
  <si>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</si>
  <si>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</si>
  <si>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</si>
  <si>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</si>
  <si>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</si>
  <si>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</si>
  <si>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</si>
  <si>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</si>
  <si>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</si>
  <si>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</si>
  <si>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</si>
  <si>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</si>
  <si>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</si>
  <si>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</si>
  <si>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</si>
  <si>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</si>
  <si>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</si>
  <si>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</si>
  <si>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</si>
  <si>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</si>
  <si>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</si>
  <si>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</si>
  <si>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</si>
  <si>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</si>
  <si>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</si>
  <si>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</si>
  <si>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</si>
  <si>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</si>
  <si>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</si>
  <si>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</si>
  <si>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</si>
  <si>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</si>
  <si>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</si>
  <si>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</si>
  <si>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</si>
  <si>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</si>
  <si>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</si>
  <si>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</si>
  <si>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</si>
  <si>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</si>
  <si>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</si>
  <si>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</si>
  <si>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</si>
  <si>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</si>
  <si>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</si>
  <si>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</si>
  <si>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</si>
  <si>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</si>
  <si>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</si>
  <si>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</si>
  <si>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</si>
  <si>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</si>
  <si>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</si>
  <si>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</si>
  <si>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</si>
  <si>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</si>
  <si>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</si>
  <si>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</si>
  <si>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</si>
  <si>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</si>
  <si>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</si>
  <si>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</si>
  <si>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</si>
  <si>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</si>
  <si>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</si>
  <si>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</si>
  <si>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</si>
  <si>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</si>
  <si>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</si>
  <si>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</si>
  <si>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</si>
  <si>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</si>
  <si>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</si>
  <si>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</si>
  <si>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</si>
  <si>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</si>
  <si>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</si>
  <si>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</si>
  <si>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</si>
  <si>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</si>
  <si>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</si>
  <si>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</si>
  <si>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</si>
  <si>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</si>
  <si>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</si>
  <si>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</si>
  <si>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</si>
  <si>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</si>
  <si>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</si>
  <si>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</si>
  <si>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</si>
  <si>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</si>
  <si>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</si>
  <si>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</si>
  <si>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ktorým vznikla povinnosť uhradiť školné za prekročenie štandardnej dĺžky štúdia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</si>
  <si>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</si>
  <si>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</si>
  <si>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</si>
  <si>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</si>
  <si>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</si>
  <si>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</si>
  <si>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</si>
  <si>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</si>
  <si>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</si>
  <si>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</si>
  <si>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</si>
  <si>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</si>
  <si>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</si>
  <si>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</si>
  <si>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</si>
  <si>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</si>
  <si>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</si>
  <si>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</si>
  <si>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</si>
  <si>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</si>
  <si>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</si>
  <si>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</si>
  <si>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</si>
  <si>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</si>
  <si>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</si>
  <si>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Prepočítaný počet</t>
  </si>
  <si>
    <t>spolu podľa stupňov</t>
  </si>
  <si>
    <t>spolu fakulta 1</t>
  </si>
  <si>
    <t>spolu fakulta 2</t>
  </si>
  <si>
    <t xml:space="preserve">spolu vysoká škola 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</si>
  <si>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</si>
  <si>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</si>
  <si>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</si>
  <si>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</si>
  <si>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</si>
  <si>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</si>
  <si>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</si>
  <si>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fakulta3</t>
  </si>
  <si>
    <t>fakulta4</t>
  </si>
  <si>
    <t>fakulta5</t>
  </si>
  <si>
    <t>fakulta6</t>
  </si>
  <si>
    <t>spolu fakulta 3</t>
  </si>
  <si>
    <t>spolu fakulta 4</t>
  </si>
  <si>
    <t>spolu fakulta 5</t>
  </si>
  <si>
    <t>spolu fakulta 6</t>
  </si>
  <si>
    <t>V dennej aj v externej forme spolu</t>
  </si>
  <si>
    <t xml:space="preserve">Spolu vysoká škola </t>
  </si>
  <si>
    <t>Spolu fakulta 1</t>
  </si>
  <si>
    <t>Spolu fakulta 2</t>
  </si>
  <si>
    <t>Spolu fakulta 3</t>
  </si>
  <si>
    <t>Spolu fakulta 4</t>
  </si>
  <si>
    <t>Spolu fakulta 5</t>
  </si>
  <si>
    <t>Spolu fakulta 6</t>
  </si>
  <si>
    <t>Spolu podľa stupňov</t>
  </si>
  <si>
    <t>Spolu denná forma</t>
  </si>
  <si>
    <t>Spolu externá forma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</si>
  <si>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</si>
  <si>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</si>
  <si>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</si>
  <si>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</si>
  <si>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</si>
  <si>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</si>
  <si>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</si>
  <si>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</si>
  <si>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</si>
  <si>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</si>
  <si>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</si>
  <si>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</si>
  <si>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</si>
  <si>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</si>
  <si>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</si>
  <si>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</si>
  <si>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</si>
  <si>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</si>
  <si>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</si>
  <si>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</si>
  <si>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</si>
  <si>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</si>
  <si>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</si>
  <si>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</si>
  <si>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</si>
  <si>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</si>
  <si>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</si>
  <si>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</si>
  <si>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</si>
  <si>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</si>
  <si>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</si>
  <si>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</si>
  <si>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</si>
  <si>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</si>
  <si>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</si>
  <si>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2012 / 2013</t>
  </si>
  <si>
    <t>Vysoká škola:</t>
  </si>
  <si>
    <t>Tabuľka č. 5:</t>
  </si>
  <si>
    <t>Tabuľka č. 6:</t>
  </si>
  <si>
    <t>Tabuľka č. 8:</t>
  </si>
  <si>
    <t>Tabuľka č. 9:</t>
  </si>
  <si>
    <t>Vývoj počtu študentov (stav k 31.10. daného roka)</t>
  </si>
  <si>
    <t>Tabuľka č. 1a:</t>
  </si>
  <si>
    <t>Tabuľka č. 2</t>
  </si>
  <si>
    <t>Tabuľka č.3a:</t>
  </si>
  <si>
    <t>Tabuľka č.3b:</t>
  </si>
  <si>
    <t>Tabuľka č.3c:</t>
  </si>
  <si>
    <t>Kvalifikačná štruktúra vysokoškolských učiteľov</t>
  </si>
  <si>
    <t>Tabuľka č. 14:</t>
  </si>
  <si>
    <t>Tabuľka č. 17:</t>
  </si>
  <si>
    <t>Tabuľka č. 12:</t>
  </si>
  <si>
    <t>ADM, ADN, AEM, AEN</t>
  </si>
  <si>
    <t>BDM, BDN, CBA, CBB</t>
  </si>
  <si>
    <t>spolu</t>
  </si>
  <si>
    <t>Vysoká škola</t>
  </si>
  <si>
    <t>2013 / 2014</t>
  </si>
  <si>
    <t>z toho ženy</t>
  </si>
  <si>
    <t>2014 / 2015</t>
  </si>
  <si>
    <t>Stupeň štúdia</t>
  </si>
  <si>
    <t>Počet obhájených prác</t>
  </si>
  <si>
    <t>z toho počet prác predložených ženami</t>
  </si>
  <si>
    <t>Pozn.: Percentuálny podiel  v jednotlivých kategóriách žien je z celkového počtu žien</t>
  </si>
  <si>
    <t>2015 / 2016</t>
  </si>
  <si>
    <t>2016 / 2017</t>
  </si>
  <si>
    <t>V roku 2016/2017</t>
  </si>
  <si>
    <t>V roku 2017</t>
  </si>
  <si>
    <t>Tabuľková príloha
k výročnej správe o činnosti vysokej školy za rok 2018</t>
  </si>
  <si>
    <t>Počet študentov vysokej školy k 31. 10. 2018</t>
  </si>
  <si>
    <t>Počet študentov, ktorí riadne skončili štúdium v akademickom roku 2017/2018</t>
  </si>
  <si>
    <t>Prijímacie konanie na študijné programy v prvom stupni a v spojenom prvom a druhom stupni v roku 2018</t>
  </si>
  <si>
    <t>Prijímacie konanie na študijné programy v druhom stupni v roku 2018</t>
  </si>
  <si>
    <t>Prijímacie konanie na študijné programy v treťom stupni v roku 2018</t>
  </si>
  <si>
    <t>Počet študentov uhrádzajúcich školné (ak. rok 2017/2018)</t>
  </si>
  <si>
    <t>Podiel riadne skončených štúdií na celkovom počte začatých štúdií v danom akademickom roku k 31.12.2018</t>
  </si>
  <si>
    <t xml:space="preserve"> Prehľad akademických mobilít - študenti v akademickom roku 2017/2018 a porovnanie s akademickým rokom 2016/2017</t>
  </si>
  <si>
    <t>Výberové konania na miesta vysokoškolských učiteľov uskutočnené v roku 2018</t>
  </si>
  <si>
    <t>Prehľad akademických mobilít - zamestnanci v akademickom roku 2017/2018 a porovnanie s akademickým rokom 2016/2017</t>
  </si>
  <si>
    <t>Informácie o záverečných prácach a rigoróznych prácach predložených na obhajobu v roku 2018</t>
  </si>
  <si>
    <t xml:space="preserve"> Publikačná činnosť vysokej školy za rok 2018 a porovnanie s rokom 2017</t>
  </si>
  <si>
    <t>Umelecká činnosť vysokej školy za rok 2018 a porovnanie s rokom 2017</t>
  </si>
  <si>
    <t>Zoznam akreditovaných študijných programov ponúkaných  k 1.9.2018</t>
  </si>
  <si>
    <t>Zoznam akreditovaných študijných programov - pozastavenie práva, odňatie práva alebo skončenie platnosti priznaného práva k 31.12. 2018</t>
  </si>
  <si>
    <t>Zoznam priznaných práv uskutočňovať habilitačné konanie a konanie na vymenúvanie profesorov  k 31.12.2018</t>
  </si>
  <si>
    <t>Zoznam priznaných práv uskutočňovať habilitačné konanie a konanie na vymenúvanie profesorov - pozastavenie, odňatie alebo skončenie platnosti priznaného práva k 31.12.2018</t>
  </si>
  <si>
    <t>Finančné prostriedky na výskumné projekty získané v roku 2018</t>
  </si>
  <si>
    <t>Finančné prostriedky na ostatné (nevýskumné) projekty získané v roku 2018</t>
  </si>
  <si>
    <t>Prehľad umeleckej činnosti vysokej školy za rok 2018</t>
  </si>
  <si>
    <t>Zoznam predložených návrhov na vymenovanie za profesora v roku 2018</t>
  </si>
  <si>
    <t>Zoznam vymenovaných docentov za rok 2018</t>
  </si>
  <si>
    <t>Tabuľka č. 1: Počet študentov vysokej školy k 31. 10. 2018</t>
  </si>
  <si>
    <t>Tabuľka č. 2: Počet študentov, ktorí riadne skončili štúdium v akademickom roku 2017/2018</t>
  </si>
  <si>
    <t>Tabuľka č. 3a: Prijímacie konanie na študijné programy v prvom stupni a v spojenom prvom a druhom stupni v roku 2018</t>
  </si>
  <si>
    <t>Tabuľla č. 3b: Prijímacie konanie na študijné programy v druhom stupni v roku 2018</t>
  </si>
  <si>
    <t>Tabuľka č. 3c: Prijímacie konanie na študijné programy v treťom stupni v roku 2018</t>
  </si>
  <si>
    <t>Tabuľka č. 4: Počet študentov uhrádzajúcich školné (ak. rok 2017/2018)</t>
  </si>
  <si>
    <t>ktorým vznikla v ak. roku 2017/2018 povinnosť uhradiť školné</t>
  </si>
  <si>
    <t>2017 / 2018</t>
  </si>
  <si>
    <t>Tabuľka č. 5: Podiel riadne skončených štúdií na celkovom počte začatých štúdií v danom akademickom roku k 31.12.2018</t>
  </si>
  <si>
    <t>Tabuľka č. 6: Prehľad akademických mobilít - študenti v akademickom roku 2017/2018 a porovnanie s akademickým rokom 2016/2017</t>
  </si>
  <si>
    <t>V roku 2017/2018</t>
  </si>
  <si>
    <t>Tabuľka č. 7: Zoznam predložených návrhov na vymenovanie za profesora v roku 2018</t>
  </si>
  <si>
    <t>Počet neskončených konaní: stav k 1.1.2018</t>
  </si>
  <si>
    <t>Počet neskončených konaní: stav k 31.12.2018</t>
  </si>
  <si>
    <t>Počet riadne skončených konaní k 31.12.2018</t>
  </si>
  <si>
    <t>Tabuľka č. 8: Zoznam vymenovaných docentov za rok 2018</t>
  </si>
  <si>
    <t>Tabuľka č. 9: Výberové konania na miesta vysokoškolských učiteľov uskutočnené v roku 2018</t>
  </si>
  <si>
    <t>Evidenčný prepočítaný počet vysokoškolských učiteľov k 31. 10. 2018</t>
  </si>
  <si>
    <t>Rozdiel 2018 - 2017</t>
  </si>
  <si>
    <t>Rozdiel v % 2018 - 2017</t>
  </si>
  <si>
    <t>Tabuľka č. 11: Prehľad akademických mobilít - zamestnanci v akademickom roku 2017/2018 a porovnanie s akademickým rokom 2016/2017</t>
  </si>
  <si>
    <t>V roku 2017/2016</t>
  </si>
  <si>
    <t>Tabuľka č. 12: Informácie o záverečných prácach a rigoróznych prácach predložených na obhajobu v roku 2018</t>
  </si>
  <si>
    <t>Tabuľka č. 13: Publikačná činnosť vysokej školy za rok 2018 a porovnanie s rokom 2017</t>
  </si>
  <si>
    <t>V roku 2018</t>
  </si>
  <si>
    <t>Tabuľka č. 14: Umelecká činnosť vysokej školy za rok 2018 a porovnanie s rokom 2017</t>
  </si>
  <si>
    <t>Tabuľka č. 15: Zoznam akreditovaných študijných programov ponúkaných
 k 1.9.2018</t>
  </si>
  <si>
    <t>Tabuľka č. 16: Zoznam akreditovaných študijných programov - pozastavenie práva, odňatie práva alebo skončenie platnosti priznaného práva k 31.12. 2018</t>
  </si>
  <si>
    <t>Tabuľka č. 17: Zoznam priznaných práv uskutočňovať habilitačné konanie a konanie na vymenúvanie profesorov  k 31.12.2018</t>
  </si>
  <si>
    <t>Tabuľka č. 18: Zoznam priznaných práv uskutočňovať habilitačné konanie a konanie na vymenúvanie profesorov - pozastavenie, odňatie alebo skončenie platnosti priznaného práva k 31.12.2018</t>
  </si>
  <si>
    <t>Tabuľka č. 19: Finančné prostriedky na výskumné projekty získané v roku 2018</t>
  </si>
  <si>
    <t>Tabuľka č. 20: Finančné prostriedky na ostatné (nevýskumné) projekty získané v roku 2018</t>
  </si>
  <si>
    <t>Tabuľka č. 21: Prehľad umeleckej činnosti vysokej školy za rok 2018</t>
  </si>
  <si>
    <t>Bc.</t>
  </si>
  <si>
    <t>D</t>
  </si>
  <si>
    <t>E</t>
  </si>
  <si>
    <t>spoločenské a behavior.v.</t>
  </si>
  <si>
    <t>Mgr.</t>
  </si>
  <si>
    <t>Vysoká škola ekonomie a managementu VŠEM  Praha, CZ</t>
  </si>
  <si>
    <t>Wyzsza Szkola Prawa i Administracji, Rzseszowska Szkola Wyzsza , PL</t>
  </si>
  <si>
    <t>State School of Higher Education in Chelm, PL</t>
  </si>
  <si>
    <t>TU-baňská, EF Ostrava, CZ</t>
  </si>
  <si>
    <t>University od Lodz, PL</t>
  </si>
  <si>
    <t>Universitatea din Oradea, RO</t>
  </si>
  <si>
    <t xml:space="preserve">The State School of Higher Education in Chelm, PL </t>
  </si>
  <si>
    <t xml:space="preserve">Wyzsza Szkola Prawa i Administracji Rzeszowska Szkola Wyzsza, Przemysl, PL </t>
  </si>
  <si>
    <t>Wyzsa Szkola Finansow i Zarzadzania , Warszawa, PL</t>
  </si>
  <si>
    <t xml:space="preserve">Krosno State College, PL </t>
  </si>
  <si>
    <t>Panstwowa Wyzsza Szkola Zawodowa v Chelmie, PL</t>
  </si>
  <si>
    <t>University of Finance and management in Warsaw</t>
  </si>
  <si>
    <t>Spoleczna Akademia Nauk, Lodz, PL</t>
  </si>
  <si>
    <t xml:space="preserve">Universitatea din Oradea, RO </t>
  </si>
  <si>
    <t>THE STATE SCHOOL OF HIGHER EDUCATION IN CHELM</t>
  </si>
  <si>
    <t>SPOLECZNA AKADEMIA NAUK, LODZ, PL</t>
  </si>
  <si>
    <t xml:space="preserve">Wyzsza Szkola Prawa i Administracji Rzeszowska Szkola Wyzsza, PL </t>
  </si>
  <si>
    <t>Sting Academy, Brno, CZ</t>
  </si>
  <si>
    <t>ISM Dortmund, DE</t>
  </si>
  <si>
    <t>SVŠES Praha, CZ</t>
  </si>
  <si>
    <t>VŠEM Praha, CZ</t>
  </si>
  <si>
    <t xml:space="preserve"> UNIVERSITY of LODZ</t>
  </si>
  <si>
    <t>Wyzsza Szkola Menedzerska, Warszawa, PL</t>
  </si>
  <si>
    <t>KEMM</t>
  </si>
  <si>
    <t>3.3.9 Obchodné podnikanie</t>
  </si>
  <si>
    <t>Medzinárodné podnikanie v obchode a službách</t>
  </si>
  <si>
    <t>D, E</t>
  </si>
  <si>
    <t>SJ, AJ, NJ</t>
  </si>
  <si>
    <t>Bc</t>
  </si>
  <si>
    <t>KSV</t>
  </si>
  <si>
    <t>3.1.16 Sociálne služby a poradenstvo</t>
  </si>
  <si>
    <t>Sociálne služby a poradenstvo</t>
  </si>
  <si>
    <t>2.1.5 Etika</t>
  </si>
  <si>
    <t>Hospodárska a podnikateľská etika</t>
  </si>
  <si>
    <t>D,E</t>
  </si>
  <si>
    <t>(D)</t>
  </si>
  <si>
    <t>IG-KSV-01/2016/2.1.5</t>
  </si>
  <si>
    <t xml:space="preserve">PhDr. Marián Ambrozy, PhD., MBA </t>
  </si>
  <si>
    <t>Etické a sociálne konzekvencie vybraných problémov prírodných vied</t>
  </si>
  <si>
    <t>01/2016 - 12/2020</t>
  </si>
  <si>
    <t xml:space="preserve">IG-KSV-ET-02/2016-2.1.5 </t>
  </si>
  <si>
    <t>prof. PhDr. Wojciech Slomski, PhD.</t>
  </si>
  <si>
    <t xml:space="preserve">Etické pohľady na kvalitu života človeka a spoločnosti </t>
  </si>
  <si>
    <t>01/2016 – 12/2020</t>
  </si>
  <si>
    <t>IG-KSV-ET-03/2016-2.1.5</t>
  </si>
  <si>
    <t xml:space="preserve">Filozofia – dominantná časť občianskej náuky na gymnáziu v SR cez prizmu didaktiky v ekonomickom kontexte </t>
  </si>
  <si>
    <t xml:space="preserve">IG-KSV-ET-04/2016-2.1.5 </t>
  </si>
  <si>
    <t>Aplikovaná etika vo vybraných profesiách</t>
  </si>
  <si>
    <t>IG-KSV-ET-06/2016-2.1.5</t>
  </si>
  <si>
    <t xml:space="preserve">Súčasná filozofia XX. storočia </t>
  </si>
  <si>
    <t xml:space="preserve">IG – KSV – SS-01/2016-3.1.16 </t>
  </si>
  <si>
    <t xml:space="preserve">doc. PaedDr. ThDr. Marek Storoška, PhD. </t>
  </si>
  <si>
    <t xml:space="preserve">Sociálne pohľady na kvalitu života človeka a spoločnosti </t>
  </si>
  <si>
    <t xml:space="preserve">IG-KEMM-04/2015-3.3.9 </t>
  </si>
  <si>
    <t>Ing. Eva Hvizdová, Ph.D. MBA</t>
  </si>
  <si>
    <t>Analýza vybraných sociálno – ekonomických aspektov a ich vplyv na podnikateľské aktivity</t>
  </si>
  <si>
    <t xml:space="preserve">09/2015 - 12/2019 </t>
  </si>
  <si>
    <t xml:space="preserve">IG-KEMM-05/2015 – 3.3.9 </t>
  </si>
  <si>
    <t xml:space="preserve">doc. Ing. Viera Kuzmišinová, PhD. </t>
  </si>
  <si>
    <t>Podpora vedecko výskumnej činnosti VŠMP ISM Slovakia v Prešove, vedecký recenzovaný časopis Perspektívy</t>
  </si>
  <si>
    <t>01/2015 – 12/2019</t>
  </si>
  <si>
    <t xml:space="preserve">IG – KEMM – 01/2016-3.3.9 </t>
  </si>
  <si>
    <t xml:space="preserve">PhDr. Viera Mokrišová </t>
  </si>
  <si>
    <t xml:space="preserve">Podnikanie a inovácie podnikateľských aktivít </t>
  </si>
  <si>
    <t xml:space="preserve">IG-KEMM-01/2017/3.3.9 </t>
  </si>
  <si>
    <t>Analýza podnikateľských trendov v meniacej sa Európe</t>
  </si>
  <si>
    <t>09/2017-12/2020</t>
  </si>
  <si>
    <t>IG-KEMM-02/2017-3.3.9</t>
  </si>
  <si>
    <t>Tradičné ľudovoumelecké remeslá v kontexte kreatívneho priemyslu – projekt aplikovaného výskumu</t>
  </si>
  <si>
    <t>9/17 – 12/20</t>
  </si>
  <si>
    <t>IG-KEMM-01/2017-3.3.9</t>
  </si>
  <si>
    <t xml:space="preserve">Ing. Eva Hvizdová, Ph.D., MBA </t>
  </si>
  <si>
    <t xml:space="preserve">Trend Analysis in Changing Europe </t>
  </si>
  <si>
    <t>(Z)</t>
  </si>
  <si>
    <t xml:space="preserve">UA/SK.KMB-ISM-01-17 </t>
  </si>
  <si>
    <t xml:space="preserve">prof. Ing. Anna Šatanová, CSc. </t>
  </si>
  <si>
    <t>Komparácia podmienok pre podnikanie na Ukrajine a v Európskej únii v kontexte samosprávnych kompetencií</t>
  </si>
  <si>
    <t>01/2017-01/2018</t>
  </si>
  <si>
    <t xml:space="preserve">UA/SK.KMB-ISM-02-17 </t>
  </si>
  <si>
    <t>Harmonizácia podmienok pre podnikanie na Ukrajine a v Európskej únii v kontexte samosprávnych kompetencií</t>
  </si>
  <si>
    <t>06/2017-06/2018</t>
  </si>
  <si>
    <t xml:space="preserve">PL/SK. NSB-ISM-01-17  </t>
  </si>
  <si>
    <t xml:space="preserve">Ing. Iveta Sedláková, PhD. </t>
  </si>
  <si>
    <t>11/2017-01/2019</t>
  </si>
  <si>
    <t xml:space="preserve"> </t>
  </si>
  <si>
    <r>
      <t>(G</t>
    </r>
    <r>
      <rPr>
        <sz val="12"/>
        <rFont val="Calibri"/>
        <family val="2"/>
      </rPr>
      <t>)</t>
    </r>
  </si>
  <si>
    <r>
      <t>(O</t>
    </r>
    <r>
      <rPr>
        <sz val="12"/>
        <rFont val="Calibri"/>
        <family val="2"/>
      </rPr>
      <t>)</t>
    </r>
  </si>
  <si>
    <t>Spolu v roku 2017</t>
  </si>
  <si>
    <t>Podiel v % 2017</t>
  </si>
  <si>
    <t>ISM</t>
  </si>
  <si>
    <t>Kyjev City Business Center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</si>
</sst>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.5"/>
      <name val="Times New Roman"/>
      <family val="1"/>
    </font>
    <font>
      <sz val="48"/>
      <name val="Times New Roman"/>
      <family val="1"/>
    </font>
    <font>
      <b/>
      <sz val="11.5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name val="Arial CE"/>
      <family val="0"/>
    </font>
    <font>
      <b/>
      <sz val="16"/>
      <name val="Calibri"/>
      <family val="2"/>
    </font>
    <font>
      <sz val="36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6" xfId="0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3" xfId="0" applyFill="1" applyBorder="1" applyAlignment="1">
      <alignment wrapText="1"/>
    </xf>
    <xf numFmtId="0" fontId="0" fillId="0" borderId="1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4" fontId="8" fillId="33" borderId="13" xfId="0" applyNumberFormat="1" applyFont="1" applyFill="1" applyBorder="1" applyAlignment="1">
      <alignment/>
    </xf>
    <xf numFmtId="164" fontId="8" fillId="33" borderId="10" xfId="0" applyNumberFormat="1" applyFont="1" applyFill="1" applyBorder="1" applyAlignment="1">
      <alignment/>
    </xf>
    <xf numFmtId="164" fontId="0" fillId="33" borderId="13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164" fontId="0" fillId="0" borderId="13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2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3" fontId="15" fillId="0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3" fontId="15" fillId="0" borderId="0" xfId="47" applyNumberFormat="1" applyFont="1" applyFill="1" applyBorder="1" applyAlignment="1">
      <alignment vertical="top" wrapText="1"/>
      <protection/>
    </xf>
    <xf numFmtId="3" fontId="17" fillId="0" borderId="0" xfId="47" applyNumberFormat="1" applyFont="1" applyFill="1" applyBorder="1" applyAlignment="1">
      <alignment vertical="center" wrapText="1"/>
      <protection/>
    </xf>
    <xf numFmtId="3" fontId="15" fillId="0" borderId="0" xfId="47" applyNumberFormat="1" applyFont="1" applyBorder="1" applyAlignment="1">
      <alignment vertical="top" wrapText="1"/>
      <protection/>
    </xf>
    <xf numFmtId="3" fontId="15" fillId="0" borderId="0" xfId="47" applyNumberFormat="1" applyFont="1" applyBorder="1" applyAlignment="1">
      <alignment vertical="center" wrapText="1"/>
      <protection/>
    </xf>
    <xf numFmtId="3" fontId="15" fillId="0" borderId="0" xfId="46" applyNumberFormat="1" applyFont="1" applyFill="1" applyBorder="1" applyAlignment="1">
      <alignment vertical="center" wrapText="1"/>
      <protection/>
    </xf>
    <xf numFmtId="3" fontId="15" fillId="0" borderId="0" xfId="48" applyNumberFormat="1" applyFont="1" applyFill="1" applyBorder="1" applyAlignment="1">
      <alignment vertical="center" wrapText="1"/>
      <protection/>
    </xf>
    <xf numFmtId="3" fontId="15" fillId="0" borderId="0" xfId="49" applyNumberFormat="1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top" wrapText="1"/>
    </xf>
    <xf numFmtId="3" fontId="15" fillId="0" borderId="0" xfId="46" applyNumberFormat="1" applyFont="1" applyFill="1" applyBorder="1" applyAlignment="1">
      <alignment vertical="top" wrapText="1"/>
      <protection/>
    </xf>
    <xf numFmtId="3" fontId="15" fillId="0" borderId="0" xfId="48" applyNumberFormat="1" applyFont="1" applyFill="1" applyBorder="1" applyAlignment="1">
      <alignment vertical="top" wrapText="1"/>
      <protection/>
    </xf>
    <xf numFmtId="3" fontId="15" fillId="0" borderId="0" xfId="49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8" xfId="0" applyFill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38" xfId="0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9" xfId="0" applyFill="1" applyBorder="1" applyAlignment="1">
      <alignment/>
    </xf>
    <xf numFmtId="164" fontId="0" fillId="33" borderId="18" xfId="0" applyNumberFormat="1" applyFill="1" applyBorder="1" applyAlignment="1">
      <alignment/>
    </xf>
    <xf numFmtId="164" fontId="0" fillId="33" borderId="23" xfId="0" applyNumberForma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ill="1" applyBorder="1" applyAlignment="1">
      <alignment/>
    </xf>
    <xf numFmtId="164" fontId="0" fillId="33" borderId="43" xfId="0" applyNumberFormat="1" applyFill="1" applyBorder="1" applyAlignment="1">
      <alignment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32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5" xfId="0" applyFill="1" applyBorder="1" applyAlignment="1">
      <alignment/>
    </xf>
    <xf numFmtId="0" fontId="0" fillId="33" borderId="36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wrapText="1"/>
    </xf>
    <xf numFmtId="0" fontId="0" fillId="33" borderId="44" xfId="0" applyFill="1" applyBorder="1" applyAlignment="1">
      <alignment/>
    </xf>
    <xf numFmtId="0" fontId="0" fillId="33" borderId="4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33" borderId="31" xfId="0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33" borderId="30" xfId="0" applyFont="1" applyFill="1" applyBorder="1" applyAlignment="1">
      <alignment vertical="center" wrapText="1"/>
    </xf>
    <xf numFmtId="0" fontId="0" fillId="0" borderId="28" xfId="0" applyBorder="1" applyAlignment="1">
      <alignment horizontal="center"/>
    </xf>
    <xf numFmtId="0" fontId="0" fillId="33" borderId="29" xfId="0" applyFill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33" borderId="35" xfId="0" applyFill="1" applyBorder="1" applyAlignment="1">
      <alignment/>
    </xf>
    <xf numFmtId="0" fontId="0" fillId="33" borderId="42" xfId="0" applyFont="1" applyFill="1" applyBorder="1" applyAlignment="1">
      <alignment vertical="center" wrapText="1"/>
    </xf>
    <xf numFmtId="0" fontId="0" fillId="33" borderId="17" xfId="0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38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/>
    </xf>
    <xf numFmtId="0" fontId="13" fillId="0" borderId="18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33" borderId="18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46" xfId="0" applyFont="1" applyFill="1" applyBorder="1" applyAlignment="1">
      <alignment/>
    </xf>
    <xf numFmtId="0" fontId="4" fillId="33" borderId="47" xfId="0" applyFont="1" applyFill="1" applyBorder="1" applyAlignment="1">
      <alignment/>
    </xf>
    <xf numFmtId="0" fontId="4" fillId="33" borderId="10" xfId="5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46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33" borderId="3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48" xfId="0" applyFont="1" applyFill="1" applyBorder="1" applyAlignment="1">
      <alignment horizontal="left" wrapText="1"/>
    </xf>
    <xf numFmtId="164" fontId="4" fillId="33" borderId="18" xfId="50" applyNumberFormat="1" applyFont="1" applyFill="1" applyBorder="1" applyAlignment="1">
      <alignment/>
    </xf>
    <xf numFmtId="164" fontId="4" fillId="33" borderId="23" xfId="50" applyNumberFormat="1" applyFont="1" applyFill="1" applyBorder="1" applyAlignment="1">
      <alignment/>
    </xf>
    <xf numFmtId="164" fontId="4" fillId="33" borderId="41" xfId="5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164" fontId="4" fillId="33" borderId="32" xfId="0" applyNumberFormat="1" applyFont="1" applyFill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164" fontId="4" fillId="33" borderId="49" xfId="50" applyNumberFormat="1" applyFont="1" applyFill="1" applyBorder="1" applyAlignment="1">
      <alignment/>
    </xf>
    <xf numFmtId="0" fontId="4" fillId="33" borderId="4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/>
    </xf>
    <xf numFmtId="164" fontId="4" fillId="33" borderId="45" xfId="50" applyNumberFormat="1" applyFont="1" applyFill="1" applyBorder="1" applyAlignment="1">
      <alignment/>
    </xf>
    <xf numFmtId="164" fontId="4" fillId="33" borderId="47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19" borderId="36" xfId="0" applyFon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21" xfId="0" applyFill="1" applyBorder="1" applyAlignment="1">
      <alignment/>
    </xf>
    <xf numFmtId="0" fontId="0" fillId="0" borderId="32" xfId="0" applyFont="1" applyFill="1" applyBorder="1" applyAlignment="1">
      <alignment wrapText="1"/>
    </xf>
    <xf numFmtId="0" fontId="4" fillId="0" borderId="47" xfId="0" applyFont="1" applyBorder="1" applyAlignment="1">
      <alignment wrapText="1"/>
    </xf>
    <xf numFmtId="0" fontId="0" fillId="0" borderId="5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ont="1" applyBorder="1" applyAlignment="1">
      <alignment wrapText="1"/>
    </xf>
    <xf numFmtId="0" fontId="0" fillId="0" borderId="28" xfId="0" applyFill="1" applyBorder="1" applyAlignment="1">
      <alignment horizontal="right" wrapText="1"/>
    </xf>
    <xf numFmtId="0" fontId="0" fillId="0" borderId="13" xfId="0" applyFill="1" applyBorder="1" applyAlignment="1">
      <alignment horizontal="right" wrapText="1"/>
    </xf>
    <xf numFmtId="0" fontId="0" fillId="0" borderId="13" xfId="0" applyFill="1" applyBorder="1" applyAlignment="1">
      <alignment horizontal="right" vertical="center" wrapText="1"/>
    </xf>
    <xf numFmtId="0" fontId="0" fillId="0" borderId="47" xfId="0" applyFont="1" applyBorder="1" applyAlignment="1">
      <alignment wrapText="1"/>
    </xf>
    <xf numFmtId="0" fontId="4" fillId="0" borderId="56" xfId="0" applyFont="1" applyBorder="1" applyAlignment="1">
      <alignment wrapText="1"/>
    </xf>
    <xf numFmtId="0" fontId="18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3" fontId="15" fillId="0" borderId="0" xfId="47" applyNumberFormat="1" applyFont="1" applyBorder="1" applyAlignment="1">
      <alignment vertical="top" wrapText="1"/>
      <protection/>
    </xf>
    <xf numFmtId="3" fontId="15" fillId="0" borderId="0" xfId="46" applyNumberFormat="1" applyFont="1" applyFill="1" applyBorder="1" applyAlignment="1">
      <alignment vertical="top" wrapText="1"/>
      <protection/>
    </xf>
    <xf numFmtId="0" fontId="1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/>
    </xf>
    <xf numFmtId="3" fontId="15" fillId="0" borderId="0" xfId="49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3" fontId="15" fillId="0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5" fillId="0" borderId="0" xfId="47" applyNumberFormat="1" applyFont="1" applyFill="1" applyBorder="1" applyAlignment="1">
      <alignment vertical="top" wrapText="1"/>
      <protection/>
    </xf>
    <xf numFmtId="3" fontId="15" fillId="0" borderId="0" xfId="48" applyNumberFormat="1" applyFont="1" applyFill="1" applyBorder="1" applyAlignment="1">
      <alignment vertical="top" wrapText="1"/>
      <protection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42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 wrapText="1"/>
    </xf>
    <xf numFmtId="0" fontId="0" fillId="33" borderId="43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27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0" xfId="0" applyFont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6" fillId="0" borderId="5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wrapText="1"/>
    </xf>
    <xf numFmtId="0" fontId="0" fillId="0" borderId="68" xfId="0" applyFill="1" applyBorder="1" applyAlignment="1">
      <alignment horizontal="center" wrapText="1"/>
    </xf>
    <xf numFmtId="0" fontId="0" fillId="0" borderId="61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63" xfId="0" applyFont="1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 wrapText="1"/>
    </xf>
    <xf numFmtId="0" fontId="0" fillId="0" borderId="43" xfId="0" applyFill="1" applyBorder="1" applyAlignment="1">
      <alignment horizontal="center" wrapText="1"/>
    </xf>
    <xf numFmtId="0" fontId="0" fillId="0" borderId="65" xfId="0" applyFont="1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58" xfId="0" applyFont="1" applyFill="1" applyBorder="1" applyAlignment="1">
      <alignment horizontal="center" wrapText="1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normálne_Databazy_VVŠ_2006_ severská" xfId="46"/>
    <cellStyle name="normálne_OVT - Tab_16az23_sprava_VVS_2004" xfId="47"/>
    <cellStyle name="normálne_Viest 2" xfId="48"/>
    <cellStyle name="normálne_Výročná_správa_o_VŠ_2005_financie_databazy_po_kontrole_OFVŠ_PM" xfId="49"/>
    <cellStyle name="Percent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:I3"/>
    </sheetView>
  </sheetViews>
  <sheetFormatPr defaultColWidth="9.00390625" defaultRowHeight="15.75"/>
  <sheetData>
    <row r="1" spans="1:9" ht="120.75" customHeight="1">
      <c r="A1" s="334" t="s">
        <v>249</v>
      </c>
      <c r="B1" s="334"/>
      <c r="C1" s="334"/>
      <c r="D1" s="334"/>
      <c r="E1" s="334"/>
      <c r="F1" s="334"/>
      <c r="G1" s="334"/>
      <c r="H1" s="334"/>
      <c r="I1" s="334"/>
    </row>
    <row r="2" spans="1:9" ht="61.5" customHeight="1">
      <c r="A2" s="334"/>
      <c r="B2" s="334"/>
      <c r="C2" s="334"/>
      <c r="D2" s="334"/>
      <c r="E2" s="334"/>
      <c r="F2" s="334"/>
      <c r="G2" s="334"/>
      <c r="H2" s="334"/>
      <c r="I2" s="334"/>
    </row>
    <row r="3" spans="1:9" ht="61.5" customHeight="1">
      <c r="A3" s="334"/>
      <c r="B3" s="334"/>
      <c r="C3" s="334"/>
      <c r="D3" s="334"/>
      <c r="E3" s="334"/>
      <c r="F3" s="334"/>
      <c r="G3" s="334"/>
      <c r="H3" s="334"/>
      <c r="I3" s="334"/>
    </row>
    <row r="4" ht="61.5" customHeight="1"/>
    <row r="5" spans="1:9" ht="45.75">
      <c r="A5" s="332" t="s">
        <v>219</v>
      </c>
      <c r="B5" s="332"/>
      <c r="C5" s="332"/>
      <c r="D5" s="332"/>
      <c r="E5" s="332"/>
      <c r="F5" s="332"/>
      <c r="G5" s="332"/>
      <c r="H5" s="332"/>
      <c r="I5" s="332"/>
    </row>
    <row r="6" spans="1:9" ht="61.5">
      <c r="A6" s="333"/>
      <c r="B6" s="333"/>
      <c r="C6" s="333"/>
      <c r="D6" s="333"/>
      <c r="E6" s="333"/>
      <c r="F6" s="333"/>
      <c r="G6" s="333"/>
      <c r="H6" s="333"/>
      <c r="I6" s="333"/>
    </row>
  </sheetData>
  <sheetProtection/>
  <mergeCells count="3">
    <mergeCell ref="A5:I5"/>
    <mergeCell ref="A6:I6"/>
    <mergeCell ref="A1:I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6" sqref="E16"/>
    </sheetView>
  </sheetViews>
  <sheetFormatPr defaultColWidth="9.00390625" defaultRowHeight="15.75"/>
  <cols>
    <col min="1" max="1" width="17.875" style="0" customWidth="1"/>
    <col min="2" max="2" width="11.125" style="0" customWidth="1"/>
    <col min="7" max="7" width="6.25390625" style="0" customWidth="1"/>
    <col min="8" max="8" width="5.75390625" style="0" customWidth="1"/>
    <col min="9" max="9" width="5.875" style="0" customWidth="1"/>
  </cols>
  <sheetData>
    <row r="1" spans="1:10" ht="67.5" customHeight="1">
      <c r="A1" s="385" t="s">
        <v>280</v>
      </c>
      <c r="B1" s="385"/>
      <c r="C1" s="385"/>
      <c r="D1" s="385"/>
      <c r="E1" s="385"/>
      <c r="F1" s="385"/>
      <c r="G1" s="385"/>
      <c r="H1" s="385"/>
      <c r="I1" s="385"/>
      <c r="J1" s="50"/>
    </row>
    <row r="2" spans="1:10" s="8" customFormat="1" ht="16.5" thickBot="1">
      <c r="A2" s="58"/>
      <c r="B2" s="100"/>
      <c r="C2" s="399" t="s">
        <v>144</v>
      </c>
      <c r="D2" s="400"/>
      <c r="E2" s="400"/>
      <c r="F2" s="400"/>
      <c r="G2" s="400"/>
      <c r="H2" s="400"/>
      <c r="I2" s="401"/>
      <c r="J2" s="46"/>
    </row>
    <row r="3" spans="1:10" s="8" customFormat="1" ht="55.5" customHeight="1" thickBot="1">
      <c r="A3" s="101" t="s">
        <v>70</v>
      </c>
      <c r="B3" s="81" t="s">
        <v>143</v>
      </c>
      <c r="C3" s="81" t="s">
        <v>71</v>
      </c>
      <c r="D3" s="81" t="s">
        <v>279</v>
      </c>
      <c r="E3" s="81" t="s">
        <v>246</v>
      </c>
      <c r="F3" s="81" t="s">
        <v>245</v>
      </c>
      <c r="G3" s="81" t="s">
        <v>240</v>
      </c>
      <c r="H3" s="81" t="s">
        <v>238</v>
      </c>
      <c r="I3" s="81" t="s">
        <v>218</v>
      </c>
      <c r="J3" s="47"/>
    </row>
    <row r="4" spans="1:9" s="8" customFormat="1" ht="15.75">
      <c r="A4" s="311" t="s">
        <v>27</v>
      </c>
      <c r="B4" s="14" t="s">
        <v>305</v>
      </c>
      <c r="C4" s="79" t="s">
        <v>306</v>
      </c>
      <c r="D4" s="147">
        <v>48</v>
      </c>
      <c r="E4" s="147">
        <v>50</v>
      </c>
      <c r="F4" s="147">
        <v>38.5</v>
      </c>
      <c r="G4" s="148">
        <v>65</v>
      </c>
      <c r="H4" s="148">
        <v>40</v>
      </c>
      <c r="I4" s="148">
        <v>54</v>
      </c>
    </row>
    <row r="5" spans="1:9" s="8" customFormat="1" ht="15.75">
      <c r="A5" s="312" t="s">
        <v>27</v>
      </c>
      <c r="B5" s="2" t="s">
        <v>305</v>
      </c>
      <c r="C5" s="3" t="s">
        <v>307</v>
      </c>
      <c r="D5" s="149">
        <v>100</v>
      </c>
      <c r="E5" s="149">
        <v>81.2</v>
      </c>
      <c r="F5" s="149">
        <v>81.3</v>
      </c>
      <c r="G5" s="149">
        <v>37.5</v>
      </c>
      <c r="H5" s="149">
        <v>81.3</v>
      </c>
      <c r="I5" s="149">
        <v>46</v>
      </c>
    </row>
    <row r="6" spans="1:9" s="8" customFormat="1" ht="15.75">
      <c r="A6" s="312" t="s">
        <v>308</v>
      </c>
      <c r="B6" s="2" t="s">
        <v>305</v>
      </c>
      <c r="C6" s="3" t="s">
        <v>306</v>
      </c>
      <c r="D6" s="149">
        <v>64.1</v>
      </c>
      <c r="E6" s="149">
        <v>50</v>
      </c>
      <c r="F6" s="149">
        <v>78.9</v>
      </c>
      <c r="G6" s="149">
        <v>73.3</v>
      </c>
      <c r="H6" s="149">
        <v>78.9</v>
      </c>
      <c r="I6" s="149">
        <v>66</v>
      </c>
    </row>
    <row r="7" spans="1:9" s="8" customFormat="1" ht="15.75">
      <c r="A7" s="312" t="s">
        <v>308</v>
      </c>
      <c r="B7" s="2" t="s">
        <v>305</v>
      </c>
      <c r="C7" s="3" t="s">
        <v>307</v>
      </c>
      <c r="D7" s="149">
        <v>88.9</v>
      </c>
      <c r="E7" s="149">
        <v>57</v>
      </c>
      <c r="F7" s="149">
        <v>72</v>
      </c>
      <c r="G7" s="149">
        <v>80.9</v>
      </c>
      <c r="H7" s="149">
        <v>100</v>
      </c>
      <c r="I7" s="149">
        <v>84</v>
      </c>
    </row>
    <row r="8" spans="1:9" s="8" customFormat="1" ht="15.75">
      <c r="A8" s="312" t="s">
        <v>308</v>
      </c>
      <c r="B8" s="2" t="s">
        <v>309</v>
      </c>
      <c r="C8" s="3" t="s">
        <v>306</v>
      </c>
      <c r="D8" s="149">
        <v>90.6</v>
      </c>
      <c r="E8" s="149">
        <v>91.7</v>
      </c>
      <c r="F8" s="149">
        <v>85.2</v>
      </c>
      <c r="G8" s="149">
        <v>91.7</v>
      </c>
      <c r="H8" s="149">
        <v>85.3</v>
      </c>
      <c r="I8" s="149">
        <v>100</v>
      </c>
    </row>
    <row r="9" spans="1:9" s="8" customFormat="1" ht="15.75">
      <c r="A9" s="312" t="s">
        <v>308</v>
      </c>
      <c r="B9" s="2" t="s">
        <v>309</v>
      </c>
      <c r="C9" s="3" t="s">
        <v>307</v>
      </c>
      <c r="D9" s="149">
        <v>94</v>
      </c>
      <c r="E9" s="149">
        <v>83</v>
      </c>
      <c r="F9" s="149">
        <v>96.2</v>
      </c>
      <c r="G9" s="149">
        <v>83</v>
      </c>
      <c r="H9" s="149">
        <v>100</v>
      </c>
      <c r="I9" s="149">
        <v>100</v>
      </c>
    </row>
    <row r="10" spans="1:9" s="8" customFormat="1" ht="15.75">
      <c r="A10" s="312"/>
      <c r="B10" s="2"/>
      <c r="C10" s="3"/>
      <c r="D10" s="149"/>
      <c r="E10" s="149"/>
      <c r="F10" s="149"/>
      <c r="G10" s="149"/>
      <c r="H10" s="149"/>
      <c r="I10" s="149"/>
    </row>
    <row r="11" spans="1:9" s="8" customFormat="1" ht="15.75">
      <c r="A11" s="312"/>
      <c r="B11" s="2"/>
      <c r="C11" s="3"/>
      <c r="D11" s="149"/>
      <c r="E11" s="149"/>
      <c r="F11" s="149"/>
      <c r="G11" s="149"/>
      <c r="H11" s="149"/>
      <c r="I11" s="149"/>
    </row>
    <row r="12" spans="1:9" s="8" customFormat="1" ht="15.75">
      <c r="A12" s="312"/>
      <c r="B12" s="2"/>
      <c r="C12" s="3"/>
      <c r="D12" s="149"/>
      <c r="E12" s="149"/>
      <c r="F12" s="149"/>
      <c r="G12" s="149"/>
      <c r="H12" s="149"/>
      <c r="I12" s="149"/>
    </row>
    <row r="13" s="8" customFormat="1" ht="15.75">
      <c r="A13" s="41"/>
    </row>
    <row r="14" spans="1:2" s="8" customFormat="1" ht="15.75">
      <c r="A14" s="42"/>
      <c r="B14" s="12"/>
    </row>
    <row r="15" s="8" customFormat="1" ht="15.75">
      <c r="B15" s="12"/>
    </row>
    <row r="16" s="8" customFormat="1" ht="15.75"/>
    <row r="17" s="8" customFormat="1" ht="15.75"/>
  </sheetData>
  <sheetProtection/>
  <mergeCells count="2">
    <mergeCell ref="C2:I2"/>
    <mergeCell ref="A1:I1"/>
  </mergeCells>
  <printOptions/>
  <pageMargins left="0.35" right="0.51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zoomScalePageLayoutView="0" workbookViewId="0" topLeftCell="A10">
      <selection activeCell="D19" sqref="D19"/>
    </sheetView>
  </sheetViews>
  <sheetFormatPr defaultColWidth="9.00390625" defaultRowHeight="15.75"/>
  <cols>
    <col min="1" max="1" width="16.375" style="0" customWidth="1"/>
    <col min="2" max="2" width="12.375" style="0" customWidth="1"/>
    <col min="3" max="3" width="9.75390625" style="0" customWidth="1"/>
    <col min="4" max="4" width="12.625" style="0" customWidth="1"/>
    <col min="5" max="5" width="9.125" style="0" customWidth="1"/>
    <col min="6" max="7" width="12.625" style="0" customWidth="1"/>
    <col min="8" max="8" width="10.25390625" style="0" customWidth="1"/>
    <col min="9" max="9" width="12.625" style="0" customWidth="1"/>
    <col min="10" max="10" width="10.25390625" style="0" customWidth="1"/>
    <col min="11" max="11" width="12.625" style="0" customWidth="1"/>
  </cols>
  <sheetData>
    <row r="1" spans="1:11" s="5" customFormat="1" ht="37.5" customHeight="1">
      <c r="A1" s="411" t="s">
        <v>281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2" s="5" customFormat="1" ht="16.5" thickBot="1">
      <c r="A2" s="51" t="s">
        <v>282</v>
      </c>
      <c r="B2" s="51"/>
    </row>
    <row r="3" spans="1:11" s="5" customFormat="1" ht="15.75" customHeight="1">
      <c r="A3" s="408" t="s">
        <v>54</v>
      </c>
      <c r="B3" s="410" t="s">
        <v>76</v>
      </c>
      <c r="C3" s="351" t="s">
        <v>239</v>
      </c>
      <c r="D3" s="351" t="s">
        <v>77</v>
      </c>
      <c r="E3" s="371"/>
      <c r="F3" s="407"/>
      <c r="G3" s="410" t="s">
        <v>78</v>
      </c>
      <c r="H3" s="351" t="s">
        <v>239</v>
      </c>
      <c r="I3" s="351" t="s">
        <v>79</v>
      </c>
      <c r="J3" s="371"/>
      <c r="K3" s="407"/>
    </row>
    <row r="4" spans="1:11" s="5" customFormat="1" ht="32.25" thickBot="1">
      <c r="A4" s="409"/>
      <c r="B4" s="375"/>
      <c r="C4" s="376"/>
      <c r="D4" s="52" t="s">
        <v>17</v>
      </c>
      <c r="E4" s="52" t="s">
        <v>18</v>
      </c>
      <c r="F4" s="103" t="s">
        <v>19</v>
      </c>
      <c r="G4" s="375"/>
      <c r="H4" s="376"/>
      <c r="I4" s="52" t="s">
        <v>17</v>
      </c>
      <c r="J4" s="52" t="s">
        <v>18</v>
      </c>
      <c r="K4" s="103" t="s">
        <v>19</v>
      </c>
    </row>
    <row r="5" spans="1:11" s="5" customFormat="1" ht="63">
      <c r="A5" s="205" t="s">
        <v>310</v>
      </c>
      <c r="B5" s="194">
        <v>1</v>
      </c>
      <c r="C5" s="102">
        <v>0</v>
      </c>
      <c r="D5" s="102">
        <v>5</v>
      </c>
      <c r="E5" s="102"/>
      <c r="F5" s="195"/>
      <c r="G5" s="194"/>
      <c r="H5" s="102"/>
      <c r="I5" s="102"/>
      <c r="J5" s="102"/>
      <c r="K5" s="195"/>
    </row>
    <row r="6" spans="1:11" s="5" customFormat="1" ht="78.75">
      <c r="A6" s="203" t="s">
        <v>311</v>
      </c>
      <c r="B6" s="201"/>
      <c r="C6" s="200"/>
      <c r="D6" s="200"/>
      <c r="E6" s="200"/>
      <c r="F6" s="202"/>
      <c r="G6" s="201">
        <v>2</v>
      </c>
      <c r="H6" s="200">
        <v>2</v>
      </c>
      <c r="I6" s="200">
        <v>10</v>
      </c>
      <c r="J6" s="200"/>
      <c r="K6" s="202"/>
    </row>
    <row r="7" spans="1:11" s="5" customFormat="1" ht="47.25">
      <c r="A7" s="203" t="s">
        <v>312</v>
      </c>
      <c r="B7" s="201"/>
      <c r="C7" s="200"/>
      <c r="D7" s="200"/>
      <c r="E7" s="200"/>
      <c r="F7" s="202"/>
      <c r="G7" s="201">
        <v>3</v>
      </c>
      <c r="H7" s="200">
        <v>0</v>
      </c>
      <c r="I7" s="200">
        <v>12</v>
      </c>
      <c r="J7" s="200"/>
      <c r="K7" s="202"/>
    </row>
    <row r="8" spans="1:11" ht="15.75">
      <c r="A8" s="204"/>
      <c r="B8" s="196"/>
      <c r="C8" s="3"/>
      <c r="D8" s="3"/>
      <c r="E8" s="3"/>
      <c r="F8" s="197"/>
      <c r="G8" s="196"/>
      <c r="H8" s="3"/>
      <c r="I8" s="3"/>
      <c r="J8" s="3"/>
      <c r="K8" s="197"/>
    </row>
    <row r="9" spans="1:11" ht="15.75">
      <c r="A9" s="204"/>
      <c r="B9" s="196"/>
      <c r="C9" s="3"/>
      <c r="D9" s="3"/>
      <c r="E9" s="3"/>
      <c r="F9" s="197"/>
      <c r="G9" s="196"/>
      <c r="H9" s="3"/>
      <c r="I9" s="3"/>
      <c r="J9" s="3"/>
      <c r="K9" s="197"/>
    </row>
    <row r="10" spans="1:11" ht="16.5" thickBot="1">
      <c r="A10" s="206"/>
      <c r="B10" s="213"/>
      <c r="C10" s="207"/>
      <c r="D10" s="207"/>
      <c r="E10" s="207"/>
      <c r="F10" s="208"/>
      <c r="G10" s="213"/>
      <c r="H10" s="207"/>
      <c r="I10" s="207"/>
      <c r="J10" s="207"/>
      <c r="K10" s="208"/>
    </row>
    <row r="11" spans="1:11" ht="16.5" thickBot="1">
      <c r="A11" s="209" t="s">
        <v>58</v>
      </c>
      <c r="B11" s="214">
        <f>SUM(B5:B10)</f>
        <v>1</v>
      </c>
      <c r="C11" s="211">
        <f>SUM(C5:C10)</f>
        <v>0</v>
      </c>
      <c r="D11" s="211">
        <f aca="true" t="shared" si="0" ref="D11:K11">SUM(D5:D10)</f>
        <v>5</v>
      </c>
      <c r="E11" s="211">
        <f t="shared" si="0"/>
        <v>0</v>
      </c>
      <c r="F11" s="212">
        <f t="shared" si="0"/>
        <v>0</v>
      </c>
      <c r="G11" s="214">
        <f>SUM(G5:G10)</f>
        <v>5</v>
      </c>
      <c r="H11" s="211">
        <f t="shared" si="0"/>
        <v>2</v>
      </c>
      <c r="I11" s="211">
        <f t="shared" si="0"/>
        <v>22</v>
      </c>
      <c r="J11" s="211">
        <f t="shared" si="0"/>
        <v>0</v>
      </c>
      <c r="K11" s="212">
        <f t="shared" si="0"/>
        <v>0</v>
      </c>
    </row>
    <row r="13" spans="1:11" ht="16.5" thickBot="1">
      <c r="A13" s="51" t="s">
        <v>247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.75" customHeight="1">
      <c r="A14" s="412" t="s">
        <v>54</v>
      </c>
      <c r="B14" s="405" t="s">
        <v>76</v>
      </c>
      <c r="C14" s="393" t="s">
        <v>239</v>
      </c>
      <c r="D14" s="402" t="s">
        <v>77</v>
      </c>
      <c r="E14" s="403"/>
      <c r="F14" s="404"/>
      <c r="G14" s="405" t="s">
        <v>78</v>
      </c>
      <c r="H14" s="393" t="s">
        <v>239</v>
      </c>
      <c r="I14" s="402" t="s">
        <v>79</v>
      </c>
      <c r="J14" s="403"/>
      <c r="K14" s="404"/>
    </row>
    <row r="15" spans="1:11" ht="32.25" thickBot="1">
      <c r="A15" s="413"/>
      <c r="B15" s="406"/>
      <c r="C15" s="414"/>
      <c r="D15" s="52" t="s">
        <v>17</v>
      </c>
      <c r="E15" s="52" t="s">
        <v>18</v>
      </c>
      <c r="F15" s="103" t="s">
        <v>19</v>
      </c>
      <c r="G15" s="406"/>
      <c r="H15" s="414"/>
      <c r="I15" s="52" t="s">
        <v>17</v>
      </c>
      <c r="J15" s="52" t="s">
        <v>18</v>
      </c>
      <c r="K15" s="103" t="s">
        <v>19</v>
      </c>
    </row>
    <row r="16" spans="1:11" ht="31.5">
      <c r="A16" s="205" t="s">
        <v>313</v>
      </c>
      <c r="B16" s="220">
        <v>1</v>
      </c>
      <c r="C16" s="79">
        <v>1</v>
      </c>
      <c r="D16" s="79">
        <v>5</v>
      </c>
      <c r="E16" s="79"/>
      <c r="F16" s="221"/>
      <c r="G16" s="220"/>
      <c r="H16" s="79"/>
      <c r="I16" s="79"/>
      <c r="J16" s="79"/>
      <c r="K16" s="221"/>
    </row>
    <row r="17" spans="1:11" ht="31.5">
      <c r="A17" s="205" t="s">
        <v>314</v>
      </c>
      <c r="B17" s="220">
        <v>1</v>
      </c>
      <c r="C17" s="79">
        <v>1</v>
      </c>
      <c r="D17" s="79">
        <v>5</v>
      </c>
      <c r="E17" s="79"/>
      <c r="F17" s="221"/>
      <c r="G17" s="220"/>
      <c r="H17" s="79"/>
      <c r="I17" s="79"/>
      <c r="J17" s="79"/>
      <c r="K17" s="221"/>
    </row>
    <row r="18" spans="1:11" ht="31.5">
      <c r="A18" s="203" t="s">
        <v>315</v>
      </c>
      <c r="B18" s="220"/>
      <c r="C18" s="79"/>
      <c r="D18" s="79"/>
      <c r="E18" s="79"/>
      <c r="F18" s="221"/>
      <c r="G18" s="220">
        <v>1</v>
      </c>
      <c r="H18" s="79">
        <v>1</v>
      </c>
      <c r="I18" s="79">
        <v>5</v>
      </c>
      <c r="J18" s="79"/>
      <c r="K18" s="221"/>
    </row>
    <row r="19" spans="1:11" ht="47.25">
      <c r="A19" s="203" t="s">
        <v>316</v>
      </c>
      <c r="B19" s="196"/>
      <c r="C19" s="3"/>
      <c r="D19" s="3"/>
      <c r="E19" s="3"/>
      <c r="F19" s="197"/>
      <c r="G19" s="196">
        <v>2</v>
      </c>
      <c r="H19" s="3">
        <v>2</v>
      </c>
      <c r="I19" s="3">
        <v>10</v>
      </c>
      <c r="J19" s="3"/>
      <c r="K19" s="197"/>
    </row>
    <row r="20" spans="1:11" ht="95.25" thickBot="1">
      <c r="A20" s="313" t="s">
        <v>317</v>
      </c>
      <c r="B20" s="196"/>
      <c r="C20" s="3"/>
      <c r="D20" s="3"/>
      <c r="E20" s="3"/>
      <c r="F20" s="197"/>
      <c r="G20" s="196">
        <v>2</v>
      </c>
      <c r="H20" s="3">
        <v>2</v>
      </c>
      <c r="I20" s="3">
        <v>10</v>
      </c>
      <c r="J20" s="3"/>
      <c r="K20" s="197"/>
    </row>
    <row r="21" spans="1:11" ht="16.5" thickBot="1">
      <c r="A21" s="314" t="s">
        <v>58</v>
      </c>
      <c r="B21" s="315">
        <f aca="true" t="shared" si="1" ref="B21:K21">SUM(B16:B20)</f>
        <v>2</v>
      </c>
      <c r="C21" s="316">
        <f t="shared" si="1"/>
        <v>2</v>
      </c>
      <c r="D21" s="316">
        <f t="shared" si="1"/>
        <v>10</v>
      </c>
      <c r="E21" s="316">
        <f t="shared" si="1"/>
        <v>0</v>
      </c>
      <c r="F21" s="317">
        <f t="shared" si="1"/>
        <v>0</v>
      </c>
      <c r="G21" s="315">
        <f t="shared" si="1"/>
        <v>5</v>
      </c>
      <c r="H21" s="316">
        <f t="shared" si="1"/>
        <v>5</v>
      </c>
      <c r="I21" s="316">
        <f t="shared" si="1"/>
        <v>25</v>
      </c>
      <c r="J21" s="316">
        <f t="shared" si="1"/>
        <v>0</v>
      </c>
      <c r="K21" s="317">
        <f t="shared" si="1"/>
        <v>0</v>
      </c>
    </row>
    <row r="22" spans="1:11" ht="16.5" thickBot="1">
      <c r="A22" s="219" t="s">
        <v>58</v>
      </c>
      <c r="B22" s="214">
        <f>SUM(B16:B21)</f>
        <v>4</v>
      </c>
      <c r="C22" s="211">
        <f>SUM(C16:C21)</f>
        <v>4</v>
      </c>
      <c r="D22" s="211">
        <f aca="true" t="shared" si="2" ref="D22:K22">SUM(D16:D21)</f>
        <v>20</v>
      </c>
      <c r="E22" s="211">
        <f t="shared" si="2"/>
        <v>0</v>
      </c>
      <c r="F22" s="212">
        <f t="shared" si="2"/>
        <v>0</v>
      </c>
      <c r="G22" s="214">
        <f>SUM(G16:G21)</f>
        <v>10</v>
      </c>
      <c r="H22" s="211">
        <f t="shared" si="2"/>
        <v>10</v>
      </c>
      <c r="I22" s="211">
        <f t="shared" si="2"/>
        <v>50</v>
      </c>
      <c r="J22" s="211">
        <f t="shared" si="2"/>
        <v>0</v>
      </c>
      <c r="K22" s="212">
        <f t="shared" si="2"/>
        <v>0</v>
      </c>
    </row>
    <row r="23" spans="1:11" ht="16.5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.75">
      <c r="A24" s="222" t="s">
        <v>200</v>
      </c>
      <c r="B24" s="224">
        <f>+B11-B22</f>
        <v>-3</v>
      </c>
      <c r="C24" s="215">
        <f>+C11-C22</f>
        <v>-4</v>
      </c>
      <c r="D24" s="215">
        <f aca="true" t="shared" si="3" ref="D24:K24">+D11-D22</f>
        <v>-15</v>
      </c>
      <c r="E24" s="215">
        <f t="shared" si="3"/>
        <v>0</v>
      </c>
      <c r="F24" s="216">
        <f t="shared" si="3"/>
        <v>0</v>
      </c>
      <c r="G24" s="224">
        <f>+G11-G22</f>
        <v>-5</v>
      </c>
      <c r="H24" s="215">
        <f t="shared" si="3"/>
        <v>-8</v>
      </c>
      <c r="I24" s="215">
        <f t="shared" si="3"/>
        <v>-28</v>
      </c>
      <c r="J24" s="215">
        <f t="shared" si="3"/>
        <v>0</v>
      </c>
      <c r="K24" s="216">
        <f t="shared" si="3"/>
        <v>0</v>
      </c>
    </row>
    <row r="25" spans="1:11" ht="16.5" thickBot="1">
      <c r="A25" s="223" t="s">
        <v>184</v>
      </c>
      <c r="B25" s="225">
        <f>+_xlfn.IFERROR(B24/B22,0)*100</f>
        <v>-75</v>
      </c>
      <c r="C25" s="217">
        <f>+_xlfn.IFERROR(C24/C22,0)*100</f>
        <v>-100</v>
      </c>
      <c r="D25" s="217">
        <f aca="true" t="shared" si="4" ref="D25:K25">+_xlfn.IFERROR(D24/D22,0)*100</f>
        <v>-75</v>
      </c>
      <c r="E25" s="217">
        <f t="shared" si="4"/>
        <v>0</v>
      </c>
      <c r="F25" s="218">
        <f t="shared" si="4"/>
        <v>0</v>
      </c>
      <c r="G25" s="225">
        <f>+_xlfn.IFERROR(G24/G22,0)*100</f>
        <v>-50</v>
      </c>
      <c r="H25" s="217">
        <f t="shared" si="4"/>
        <v>-80</v>
      </c>
      <c r="I25" s="217">
        <f t="shared" si="4"/>
        <v>-56.00000000000001</v>
      </c>
      <c r="J25" s="217">
        <f t="shared" si="4"/>
        <v>0</v>
      </c>
      <c r="K25" s="218">
        <f t="shared" si="4"/>
        <v>0</v>
      </c>
    </row>
    <row r="26" spans="10:11" ht="15.75">
      <c r="J26" s="18"/>
      <c r="K26" s="18"/>
    </row>
  </sheetData>
  <sheetProtection/>
  <mergeCells count="15"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  <mergeCell ref="G3:G4"/>
    <mergeCell ref="G14:G15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selection activeCell="B14" sqref="B14"/>
    </sheetView>
  </sheetViews>
  <sheetFormatPr defaultColWidth="9.00390625" defaultRowHeight="15.75"/>
  <cols>
    <col min="1" max="1" width="3.875" style="0" bestFit="1" customWidth="1"/>
    <col min="2" max="2" width="38.625" style="0" customWidth="1"/>
    <col min="3" max="3" width="29.00390625" style="0" customWidth="1"/>
    <col min="4" max="5" width="11.875" style="0" customWidth="1"/>
    <col min="6" max="6" width="12.125" style="0" customWidth="1"/>
    <col min="7" max="8" width="10.625" style="0" customWidth="1"/>
  </cols>
  <sheetData>
    <row r="1" spans="1:10" ht="48" customHeight="1" thickBot="1">
      <c r="A1" s="411" t="s">
        <v>283</v>
      </c>
      <c r="B1" s="411"/>
      <c r="C1" s="411"/>
      <c r="D1" s="411"/>
      <c r="E1" s="411"/>
      <c r="F1" s="411"/>
      <c r="G1" s="5"/>
      <c r="H1" s="5"/>
      <c r="I1" s="13"/>
      <c r="J1" s="13"/>
    </row>
    <row r="2" spans="1:8" ht="48" thickBot="1">
      <c r="A2" s="105" t="s">
        <v>49</v>
      </c>
      <c r="B2" s="97" t="s">
        <v>81</v>
      </c>
      <c r="C2" s="97" t="s">
        <v>82</v>
      </c>
      <c r="D2" s="97" t="s">
        <v>83</v>
      </c>
      <c r="E2" s="97" t="s">
        <v>84</v>
      </c>
      <c r="F2" s="98" t="s">
        <v>123</v>
      </c>
      <c r="G2" s="22"/>
      <c r="H2" s="22"/>
    </row>
    <row r="3" spans="1:8" ht="15.75">
      <c r="A3" s="79"/>
      <c r="B3" s="79"/>
      <c r="C3" s="79"/>
      <c r="D3" s="79"/>
      <c r="E3" s="79"/>
      <c r="F3" s="104"/>
      <c r="G3" s="17"/>
      <c r="H3" s="17"/>
    </row>
    <row r="4" spans="1:8" ht="15.75">
      <c r="A4" s="79"/>
      <c r="B4" s="79"/>
      <c r="C4" s="79"/>
      <c r="D4" s="79"/>
      <c r="E4" s="79"/>
      <c r="F4" s="104"/>
      <c r="G4" s="17"/>
      <c r="H4" s="17"/>
    </row>
    <row r="5" spans="1:8" ht="15.75">
      <c r="A5" s="79"/>
      <c r="B5" s="79"/>
      <c r="C5" s="79"/>
      <c r="D5" s="79"/>
      <c r="E5" s="79"/>
      <c r="F5" s="104"/>
      <c r="G5" s="17"/>
      <c r="H5" s="17"/>
    </row>
    <row r="6" spans="1:8" ht="15.75">
      <c r="A6" s="79"/>
      <c r="B6" s="79"/>
      <c r="C6" s="79"/>
      <c r="D6" s="79"/>
      <c r="E6" s="79"/>
      <c r="F6" s="104"/>
      <c r="G6" s="17"/>
      <c r="H6" s="17"/>
    </row>
    <row r="7" spans="1:8" ht="15.75">
      <c r="A7" s="3"/>
      <c r="B7" s="3"/>
      <c r="C7" s="3"/>
      <c r="D7" s="3"/>
      <c r="E7" s="3"/>
      <c r="F7" s="15"/>
      <c r="G7" s="17"/>
      <c r="H7" s="17"/>
    </row>
    <row r="8" spans="1:8" ht="15.75">
      <c r="A8" s="3"/>
      <c r="B8" s="3"/>
      <c r="C8" s="3"/>
      <c r="D8" s="3"/>
      <c r="E8" s="3"/>
      <c r="F8" s="15"/>
      <c r="G8" s="17"/>
      <c r="H8" s="17"/>
    </row>
    <row r="9" spans="1:8" ht="15.75">
      <c r="A9" s="3"/>
      <c r="B9" s="3"/>
      <c r="C9" s="3"/>
      <c r="D9" s="3"/>
      <c r="E9" s="3"/>
      <c r="F9" s="15"/>
      <c r="G9" s="17"/>
      <c r="H9" s="17"/>
    </row>
    <row r="10" spans="1:8" ht="12.75" customHeight="1" thickBot="1">
      <c r="A10" s="8"/>
      <c r="B10" s="8"/>
      <c r="C10" s="8"/>
      <c r="D10" s="8"/>
      <c r="E10" s="8"/>
      <c r="F10" s="17"/>
      <c r="G10" s="17"/>
      <c r="H10" s="17"/>
    </row>
    <row r="11" spans="2:8" ht="64.5" customHeight="1" thickBot="1">
      <c r="B11" s="106" t="s">
        <v>85</v>
      </c>
      <c r="C11" s="82"/>
      <c r="D11" s="98" t="s">
        <v>86</v>
      </c>
      <c r="E11" s="8"/>
      <c r="F11" s="17"/>
      <c r="G11" s="17"/>
      <c r="H11" s="17"/>
    </row>
    <row r="12" spans="2:8" ht="15.75">
      <c r="B12" s="27" t="s">
        <v>284</v>
      </c>
      <c r="C12" s="28"/>
      <c r="D12" s="79"/>
      <c r="E12" s="8"/>
      <c r="F12" s="8"/>
      <c r="G12" s="8"/>
      <c r="H12" s="8"/>
    </row>
    <row r="13" spans="2:8" ht="15.75">
      <c r="B13" s="27" t="s">
        <v>285</v>
      </c>
      <c r="C13" s="29"/>
      <c r="D13" s="3"/>
      <c r="E13" s="8"/>
      <c r="F13" s="8"/>
      <c r="G13" s="8"/>
      <c r="H13" s="8"/>
    </row>
    <row r="14" spans="2:8" ht="15.75">
      <c r="B14" s="27" t="s">
        <v>286</v>
      </c>
      <c r="C14" s="29"/>
      <c r="D14" s="3"/>
      <c r="E14" s="8"/>
      <c r="F14" s="8"/>
      <c r="G14" s="8"/>
      <c r="H14" s="8"/>
    </row>
    <row r="15" spans="2:8" ht="15.75">
      <c r="B15" s="16" t="s">
        <v>187</v>
      </c>
      <c r="C15" s="29"/>
      <c r="D15" s="3"/>
      <c r="E15" s="8"/>
      <c r="F15" s="8"/>
      <c r="G15" s="8"/>
      <c r="H15" s="8"/>
    </row>
    <row r="16" spans="2:8" ht="15.75">
      <c r="B16" s="3" t="s">
        <v>20</v>
      </c>
      <c r="C16" s="29"/>
      <c r="D16" s="3"/>
      <c r="E16" s="8"/>
      <c r="F16" s="8"/>
      <c r="G16" s="8"/>
      <c r="H16" s="8"/>
    </row>
    <row r="17" spans="2:6" ht="15.75">
      <c r="B17" s="3" t="s">
        <v>21</v>
      </c>
      <c r="C17" s="29"/>
      <c r="D17" s="3"/>
      <c r="E17" s="8"/>
      <c r="F17" s="8"/>
    </row>
    <row r="18" spans="2:6" ht="15.75">
      <c r="B18" s="3" t="s">
        <v>132</v>
      </c>
      <c r="C18" s="29"/>
      <c r="D18" s="3"/>
      <c r="E18" s="8"/>
      <c r="F18" s="8"/>
    </row>
    <row r="19" spans="2:6" ht="9.75" customHeight="1" thickBot="1">
      <c r="B19" s="8"/>
      <c r="C19" s="8"/>
      <c r="D19" s="8"/>
      <c r="E19" s="8"/>
      <c r="F19" s="8"/>
    </row>
    <row r="20" spans="2:6" ht="31.5" customHeight="1" thickBot="1">
      <c r="B20" s="107" t="s">
        <v>185</v>
      </c>
      <c r="C20" s="108" t="s">
        <v>186</v>
      </c>
      <c r="E20" s="8"/>
      <c r="F20" s="8"/>
    </row>
    <row r="21" spans="2:6" ht="32.25" customHeight="1">
      <c r="B21" s="55"/>
      <c r="C21" s="27"/>
      <c r="D21" s="41"/>
      <c r="E21" s="8"/>
      <c r="F21" s="8"/>
    </row>
    <row r="22" ht="15.75">
      <c r="D22" s="18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5.75"/>
  <cols>
    <col min="1" max="1" width="4.125" style="0" customWidth="1"/>
    <col min="2" max="2" width="38.00390625" style="0" customWidth="1"/>
    <col min="3" max="3" width="24.375" style="0" customWidth="1"/>
    <col min="4" max="4" width="16.50390625" style="0" customWidth="1"/>
    <col min="5" max="5" width="15.375" style="0" customWidth="1"/>
    <col min="6" max="6" width="20.375" style="0" customWidth="1"/>
    <col min="7" max="7" width="12.625" style="0" customWidth="1"/>
  </cols>
  <sheetData>
    <row r="1" spans="1:7" ht="48" customHeight="1" thickBot="1">
      <c r="A1" s="415" t="s">
        <v>287</v>
      </c>
      <c r="B1" s="415"/>
      <c r="C1" s="415"/>
      <c r="D1" s="415"/>
      <c r="E1" s="415"/>
      <c r="F1" s="415"/>
      <c r="G1" s="30"/>
    </row>
    <row r="2" spans="1:7" ht="32.25" thickBot="1">
      <c r="A2" s="110" t="s">
        <v>49</v>
      </c>
      <c r="B2" s="83" t="s">
        <v>81</v>
      </c>
      <c r="C2" s="83" t="s">
        <v>82</v>
      </c>
      <c r="D2" s="83" t="s">
        <v>83</v>
      </c>
      <c r="E2" s="83" t="s">
        <v>202</v>
      </c>
      <c r="F2" s="84" t="s">
        <v>123</v>
      </c>
      <c r="G2" s="11"/>
    </row>
    <row r="3" spans="1:7" ht="15.75">
      <c r="A3" s="75"/>
      <c r="B3" s="75"/>
      <c r="C3" s="75"/>
      <c r="D3" s="75"/>
      <c r="E3" s="75"/>
      <c r="F3" s="109"/>
      <c r="G3" s="17"/>
    </row>
    <row r="4" spans="1:7" ht="15.75">
      <c r="A4" s="48"/>
      <c r="B4" s="48"/>
      <c r="C4" s="48"/>
      <c r="D4" s="48"/>
      <c r="E4" s="48"/>
      <c r="F4" s="31"/>
      <c r="G4" s="17"/>
    </row>
    <row r="5" spans="1:7" ht="15.75">
      <c r="A5" s="48"/>
      <c r="B5" s="48"/>
      <c r="C5" s="48"/>
      <c r="D5" s="48"/>
      <c r="E5" s="48"/>
      <c r="F5" s="31"/>
      <c r="G5" s="17"/>
    </row>
    <row r="6" spans="1:7" ht="15.75">
      <c r="A6" s="48"/>
      <c r="B6" s="48"/>
      <c r="C6" s="48"/>
      <c r="D6" s="48"/>
      <c r="E6" s="48"/>
      <c r="F6" s="31"/>
      <c r="G6" s="17"/>
    </row>
    <row r="7" spans="1:7" ht="15.75">
      <c r="A7" s="48"/>
      <c r="B7" s="48"/>
      <c r="C7" s="48"/>
      <c r="D7" s="48"/>
      <c r="E7" s="48"/>
      <c r="F7" s="31"/>
      <c r="G7" s="17"/>
    </row>
    <row r="8" spans="1:7" ht="15.75">
      <c r="A8" s="48"/>
      <c r="B8" s="48"/>
      <c r="C8" s="48"/>
      <c r="D8" s="48"/>
      <c r="E8" s="48"/>
      <c r="F8" s="31"/>
      <c r="G8" s="17"/>
    </row>
    <row r="9" spans="1:7" ht="15.75">
      <c r="A9" s="48"/>
      <c r="B9" s="48"/>
      <c r="C9" s="48"/>
      <c r="D9" s="48"/>
      <c r="E9" s="48"/>
      <c r="F9" s="31"/>
      <c r="G9" s="17"/>
    </row>
    <row r="10" spans="1:7" ht="15.75">
      <c r="A10" s="48"/>
      <c r="B10" s="48"/>
      <c r="C10" s="48"/>
      <c r="D10" s="48"/>
      <c r="E10" s="48"/>
      <c r="F10" s="31"/>
      <c r="G10" s="8"/>
    </row>
    <row r="11" spans="1:7" ht="16.5" thickBot="1">
      <c r="A11" s="62"/>
      <c r="B11" s="62"/>
      <c r="C11" s="62"/>
      <c r="D11" s="62"/>
      <c r="E11" s="62"/>
      <c r="F11" s="63"/>
      <c r="G11" s="8"/>
    </row>
    <row r="12" spans="1:7" ht="53.25" customHeight="1" thickBot="1">
      <c r="A12" s="64"/>
      <c r="B12" s="111" t="s">
        <v>87</v>
      </c>
      <c r="C12" s="112"/>
      <c r="D12" s="113" t="s">
        <v>86</v>
      </c>
      <c r="E12" s="62"/>
      <c r="F12" s="63"/>
      <c r="G12" s="8"/>
    </row>
    <row r="13" spans="1:7" ht="15.75">
      <c r="A13" s="64"/>
      <c r="B13" s="67" t="s">
        <v>284</v>
      </c>
      <c r="C13" s="66"/>
      <c r="D13" s="75"/>
      <c r="E13" s="62"/>
      <c r="F13" s="62"/>
      <c r="G13" s="8"/>
    </row>
    <row r="14" spans="1:7" ht="15.75">
      <c r="A14" s="64"/>
      <c r="B14" s="67" t="s">
        <v>285</v>
      </c>
      <c r="C14" s="68"/>
      <c r="D14" s="48"/>
      <c r="E14" s="62"/>
      <c r="F14" s="62"/>
      <c r="G14" s="8"/>
    </row>
    <row r="15" spans="1:7" ht="15.75">
      <c r="A15" s="64"/>
      <c r="B15" s="67" t="s">
        <v>286</v>
      </c>
      <c r="C15" s="68"/>
      <c r="D15" s="48"/>
      <c r="E15" s="62"/>
      <c r="F15" s="62"/>
      <c r="G15" s="8"/>
    </row>
    <row r="16" spans="1:7" ht="15.75">
      <c r="A16" s="64"/>
      <c r="B16" s="65" t="s">
        <v>187</v>
      </c>
      <c r="C16" s="68"/>
      <c r="D16" s="48"/>
      <c r="E16" s="62"/>
      <c r="F16" s="62"/>
      <c r="G16" s="8"/>
    </row>
    <row r="17" spans="1:7" ht="15.75">
      <c r="A17" s="64"/>
      <c r="B17" s="48" t="s">
        <v>20</v>
      </c>
      <c r="C17" s="68"/>
      <c r="D17" s="48"/>
      <c r="E17" s="62"/>
      <c r="F17" s="62"/>
      <c r="G17" s="8"/>
    </row>
    <row r="18" spans="1:6" ht="15.75">
      <c r="A18" s="64"/>
      <c r="B18" s="48" t="s">
        <v>21</v>
      </c>
      <c r="C18" s="68"/>
      <c r="D18" s="48"/>
      <c r="E18" s="62"/>
      <c r="F18" s="62"/>
    </row>
    <row r="19" spans="1:6" ht="15.75">
      <c r="A19" s="64"/>
      <c r="B19" s="48" t="s">
        <v>132</v>
      </c>
      <c r="C19" s="68"/>
      <c r="D19" s="48"/>
      <c r="E19" s="62"/>
      <c r="F19" s="62"/>
    </row>
    <row r="20" spans="1:6" ht="16.5" thickBot="1">
      <c r="A20" s="64"/>
      <c r="B20" s="62"/>
      <c r="C20" s="62"/>
      <c r="D20" s="62"/>
      <c r="E20" s="62"/>
      <c r="F20" s="62"/>
    </row>
    <row r="21" spans="1:6" ht="31.5" customHeight="1" thickBot="1">
      <c r="A21" s="64"/>
      <c r="B21" s="114" t="s">
        <v>188</v>
      </c>
      <c r="C21" s="115" t="s">
        <v>189</v>
      </c>
      <c r="E21" s="62"/>
      <c r="F21" s="62"/>
    </row>
    <row r="22" spans="1:6" ht="29.25" customHeight="1">
      <c r="A22" s="64"/>
      <c r="B22" s="55"/>
      <c r="C22" s="67"/>
      <c r="D22" s="69"/>
      <c r="E22" s="62"/>
      <c r="F22" s="62"/>
    </row>
    <row r="23" ht="15.75">
      <c r="D23" s="18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5.75"/>
  <cols>
    <col min="1" max="1" width="22.50390625" style="0" bestFit="1" customWidth="1"/>
    <col min="2" max="8" width="11.625" style="0" customWidth="1"/>
    <col min="9" max="9" width="16.625" style="0" customWidth="1"/>
    <col min="10" max="10" width="11.625" style="0" customWidth="1"/>
  </cols>
  <sheetData>
    <row r="1" spans="1:10" ht="21" thickBot="1">
      <c r="A1" s="417" t="s">
        <v>288</v>
      </c>
      <c r="B1" s="417"/>
      <c r="C1" s="417"/>
      <c r="D1" s="417"/>
      <c r="E1" s="417"/>
      <c r="F1" s="417"/>
      <c r="G1" s="417"/>
      <c r="H1" s="417"/>
      <c r="I1" s="417"/>
      <c r="J1" s="184"/>
    </row>
    <row r="2" spans="1:10" s="5" customFormat="1" ht="174" customHeight="1" thickBot="1">
      <c r="A2" s="80" t="s">
        <v>88</v>
      </c>
      <c r="B2" s="97" t="s">
        <v>151</v>
      </c>
      <c r="C2" s="97" t="s">
        <v>89</v>
      </c>
      <c r="D2" s="97" t="s">
        <v>157</v>
      </c>
      <c r="E2" s="97" t="s">
        <v>90</v>
      </c>
      <c r="F2" s="97" t="s">
        <v>91</v>
      </c>
      <c r="G2" s="97" t="s">
        <v>92</v>
      </c>
      <c r="H2" s="97" t="s">
        <v>93</v>
      </c>
      <c r="I2" s="98" t="s">
        <v>94</v>
      </c>
      <c r="J2" s="19"/>
    </row>
    <row r="3" spans="1:10" ht="15.75">
      <c r="A3" s="104" t="s">
        <v>190</v>
      </c>
      <c r="B3" s="104">
        <v>2</v>
      </c>
      <c r="C3" s="79">
        <v>1</v>
      </c>
      <c r="D3" s="79"/>
      <c r="E3" s="79"/>
      <c r="F3" s="79"/>
      <c r="G3" s="79"/>
      <c r="H3" s="79"/>
      <c r="I3" s="79">
        <v>1</v>
      </c>
      <c r="J3" s="8"/>
    </row>
    <row r="4" spans="1:10" ht="15.75">
      <c r="A4" s="15" t="s">
        <v>191</v>
      </c>
      <c r="B4" s="15">
        <v>3</v>
      </c>
      <c r="C4" s="3">
        <v>4</v>
      </c>
      <c r="D4" s="3">
        <v>4</v>
      </c>
      <c r="E4" s="3"/>
      <c r="F4" s="3"/>
      <c r="G4" s="3"/>
      <c r="H4" s="3"/>
      <c r="I4" s="3"/>
      <c r="J4" s="8"/>
    </row>
    <row r="5" spans="1:10" ht="15.75">
      <c r="A5" s="15" t="s">
        <v>107</v>
      </c>
      <c r="B5" s="15"/>
      <c r="C5" s="3"/>
      <c r="D5" s="3"/>
      <c r="E5" s="3"/>
      <c r="F5" s="3"/>
      <c r="G5" s="3"/>
      <c r="H5" s="3"/>
      <c r="I5" s="3"/>
      <c r="J5" s="8"/>
    </row>
    <row r="6" spans="1:10" ht="15.75">
      <c r="A6" s="151" t="s">
        <v>58</v>
      </c>
      <c r="B6" s="150">
        <f>SUM(B3:B5)</f>
        <v>5</v>
      </c>
      <c r="C6" s="152">
        <f>+_xlfn.IFERROR(($B$3*C3+$B$4*C4+$B$5*C5)/$B$6,0)</f>
        <v>2.8</v>
      </c>
      <c r="D6" s="152">
        <f>+_xlfn.IFERROR(($B$3*D3+$B$4*D4+$B$5*D5)/$B$6,0)</f>
        <v>2.4</v>
      </c>
      <c r="E6" s="152">
        <f>+_xlfn.IFERROR(($B$3*E3+$B$4*E4+$B$5*E5)/$B$6,0)</f>
        <v>0</v>
      </c>
      <c r="F6" s="150">
        <f>SUM(F3:F5)</f>
        <v>0</v>
      </c>
      <c r="G6" s="150">
        <f>SUM(G3:G5)</f>
        <v>0</v>
      </c>
      <c r="H6" s="150">
        <f>SUM(H3:H5)</f>
        <v>0</v>
      </c>
      <c r="I6" s="150">
        <f>SUM(I3:I5)</f>
        <v>1</v>
      </c>
      <c r="J6" s="8"/>
    </row>
    <row r="7" spans="1:10" ht="15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s="1" customFormat="1" ht="16.5" thickBot="1">
      <c r="A8" s="416" t="s">
        <v>95</v>
      </c>
      <c r="B8" s="416"/>
      <c r="C8" s="416"/>
      <c r="D8" s="11"/>
      <c r="E8" s="11"/>
      <c r="F8" s="11"/>
      <c r="G8" s="11"/>
      <c r="H8" s="11"/>
      <c r="I8" s="11"/>
      <c r="J8" s="11"/>
    </row>
    <row r="9" spans="1:10" s="1" customFormat="1" ht="48" thickBot="1">
      <c r="A9" s="80" t="s">
        <v>96</v>
      </c>
      <c r="B9" s="95" t="s">
        <v>97</v>
      </c>
      <c r="C9" s="96" t="s">
        <v>152</v>
      </c>
      <c r="D9" s="11"/>
      <c r="E9" s="11"/>
      <c r="F9" s="11"/>
      <c r="G9" s="11"/>
      <c r="H9" s="11"/>
      <c r="I9" s="11"/>
      <c r="J9" s="11"/>
    </row>
    <row r="10" spans="1:10" ht="15.75">
      <c r="A10" s="104" t="s">
        <v>192</v>
      </c>
      <c r="B10" s="104"/>
      <c r="C10" s="116"/>
      <c r="D10" s="8"/>
      <c r="E10" s="8"/>
      <c r="F10" s="8"/>
      <c r="G10" s="8"/>
      <c r="H10" s="8"/>
      <c r="I10" s="8"/>
      <c r="J10" s="8"/>
    </row>
    <row r="11" spans="1:10" ht="15.75">
      <c r="A11" s="15" t="s">
        <v>193</v>
      </c>
      <c r="B11" s="15"/>
      <c r="C11" s="4"/>
      <c r="D11" s="8"/>
      <c r="E11" s="8"/>
      <c r="F11" s="8"/>
      <c r="G11" s="8"/>
      <c r="H11" s="8"/>
      <c r="I11" s="8"/>
      <c r="J11" s="8"/>
    </row>
    <row r="12" spans="1:3" ht="13.5" customHeight="1">
      <c r="A12" s="150" t="s">
        <v>58</v>
      </c>
      <c r="B12" s="76">
        <f>+B10+B11</f>
        <v>0</v>
      </c>
      <c r="C12" s="76">
        <f>+C10+C11</f>
        <v>0</v>
      </c>
    </row>
    <row r="13" ht="15.75">
      <c r="C13" s="18"/>
    </row>
  </sheetData>
  <sheetProtection/>
  <mergeCells count="2">
    <mergeCell ref="A8:C8"/>
    <mergeCell ref="A1:I1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5.75"/>
  <cols>
    <col min="1" max="1" width="12.125" style="0" customWidth="1"/>
    <col min="2" max="2" width="7.875" style="0" customWidth="1"/>
    <col min="3" max="3" width="10.625" style="0" customWidth="1"/>
    <col min="4" max="4" width="7.875" style="0" customWidth="1"/>
    <col min="5" max="5" width="10.375" style="0" customWidth="1"/>
    <col min="6" max="6" width="8.00390625" style="0" customWidth="1"/>
    <col min="7" max="7" width="9.625" style="0" customWidth="1"/>
    <col min="8" max="8" width="7.25390625" style="0" customWidth="1"/>
    <col min="9" max="9" width="8.75390625" style="0" customWidth="1"/>
    <col min="10" max="10" width="9.625" style="0" customWidth="1"/>
    <col min="12" max="12" width="8.125" style="0" customWidth="1"/>
    <col min="13" max="13" width="9.875" style="0" customWidth="1"/>
    <col min="14" max="20" width="10.625" style="0" customWidth="1"/>
  </cols>
  <sheetData>
    <row r="1" spans="1:19" ht="31.5" customHeight="1">
      <c r="A1" s="411" t="s">
        <v>133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23"/>
      <c r="O1" s="23"/>
      <c r="P1" s="23"/>
      <c r="Q1" s="23"/>
      <c r="R1" s="23"/>
      <c r="S1" s="23"/>
    </row>
    <row r="2" spans="1:13" ht="16.5" thickBot="1">
      <c r="A2" s="266" t="s">
        <v>289</v>
      </c>
      <c r="B2" s="266"/>
      <c r="C2" s="267"/>
      <c r="D2" s="267"/>
      <c r="E2" s="266"/>
      <c r="F2" s="266"/>
      <c r="G2" s="266"/>
      <c r="H2" s="418"/>
      <c r="I2" s="418"/>
      <c r="J2" s="418"/>
      <c r="K2" s="418"/>
      <c r="L2" s="418"/>
      <c r="M2" s="418"/>
    </row>
    <row r="3" spans="1:13" s="6" customFormat="1" ht="66.75" customHeight="1" thickBot="1">
      <c r="A3" s="268" t="s">
        <v>54</v>
      </c>
      <c r="B3" s="269" t="s">
        <v>58</v>
      </c>
      <c r="C3" s="269" t="s">
        <v>98</v>
      </c>
      <c r="D3" s="269" t="s">
        <v>99</v>
      </c>
      <c r="E3" s="269" t="s">
        <v>158</v>
      </c>
      <c r="F3" s="269" t="s">
        <v>160</v>
      </c>
      <c r="G3" s="270" t="s">
        <v>159</v>
      </c>
      <c r="H3" s="269" t="s">
        <v>239</v>
      </c>
      <c r="I3" s="268" t="s">
        <v>98</v>
      </c>
      <c r="J3" s="269" t="s">
        <v>99</v>
      </c>
      <c r="K3" s="269" t="s">
        <v>158</v>
      </c>
      <c r="L3" s="269" t="s">
        <v>160</v>
      </c>
      <c r="M3" s="270" t="s">
        <v>159</v>
      </c>
    </row>
    <row r="4" spans="1:13" s="6" customFormat="1" ht="15.75">
      <c r="A4" s="271"/>
      <c r="B4" s="272">
        <f>SUM(C4:G4)</f>
        <v>23</v>
      </c>
      <c r="C4" s="273">
        <v>5</v>
      </c>
      <c r="D4" s="273">
        <v>7</v>
      </c>
      <c r="E4" s="273"/>
      <c r="F4" s="273">
        <v>6</v>
      </c>
      <c r="G4" s="299">
        <v>5</v>
      </c>
      <c r="H4" s="305">
        <f aca="true" t="shared" si="0" ref="H4:H15">SUM(I4:M4)</f>
        <v>10</v>
      </c>
      <c r="I4" s="274">
        <v>1</v>
      </c>
      <c r="J4" s="275">
        <v>3</v>
      </c>
      <c r="K4" s="275"/>
      <c r="L4" s="275">
        <v>3</v>
      </c>
      <c r="M4" s="276">
        <v>3</v>
      </c>
    </row>
    <row r="5" spans="1:13" s="6" customFormat="1" ht="15.75">
      <c r="A5" s="277"/>
      <c r="B5" s="272">
        <f>SUM(C5:G5)</f>
        <v>0</v>
      </c>
      <c r="C5" s="278"/>
      <c r="D5" s="278"/>
      <c r="E5" s="278"/>
      <c r="F5" s="278"/>
      <c r="G5" s="300"/>
      <c r="H5" s="306">
        <f t="shared" si="0"/>
        <v>0</v>
      </c>
      <c r="I5" s="277"/>
      <c r="J5" s="278"/>
      <c r="K5" s="278"/>
      <c r="L5" s="278"/>
      <c r="M5" s="279"/>
    </row>
    <row r="6" spans="1:13" s="6" customFormat="1" ht="15.75">
      <c r="A6" s="277"/>
      <c r="B6" s="272">
        <f aca="true" t="shared" si="1" ref="B6:B14">SUM(C6:G6)</f>
        <v>0</v>
      </c>
      <c r="C6" s="278"/>
      <c r="D6" s="278"/>
      <c r="E6" s="278"/>
      <c r="F6" s="278"/>
      <c r="G6" s="300"/>
      <c r="H6" s="306">
        <f t="shared" si="0"/>
        <v>0</v>
      </c>
      <c r="I6" s="277"/>
      <c r="J6" s="278"/>
      <c r="K6" s="278"/>
      <c r="L6" s="278"/>
      <c r="M6" s="279"/>
    </row>
    <row r="7" spans="1:13" s="6" customFormat="1" ht="15.75">
      <c r="A7" s="277"/>
      <c r="B7" s="272">
        <f t="shared" si="1"/>
        <v>0</v>
      </c>
      <c r="C7" s="278"/>
      <c r="D7" s="278"/>
      <c r="E7" s="278"/>
      <c r="F7" s="278"/>
      <c r="G7" s="300"/>
      <c r="H7" s="306">
        <f t="shared" si="0"/>
        <v>0</v>
      </c>
      <c r="I7" s="277"/>
      <c r="J7" s="278"/>
      <c r="K7" s="278"/>
      <c r="L7" s="278"/>
      <c r="M7" s="279"/>
    </row>
    <row r="8" spans="1:13" s="6" customFormat="1" ht="15.75">
      <c r="A8" s="277"/>
      <c r="B8" s="272">
        <f t="shared" si="1"/>
        <v>0</v>
      </c>
      <c r="C8" s="278"/>
      <c r="D8" s="278"/>
      <c r="E8" s="278"/>
      <c r="F8" s="278"/>
      <c r="G8" s="300"/>
      <c r="H8" s="306">
        <f t="shared" si="0"/>
        <v>0</v>
      </c>
      <c r="I8" s="277"/>
      <c r="J8" s="278"/>
      <c r="K8" s="278"/>
      <c r="L8" s="278"/>
      <c r="M8" s="279"/>
    </row>
    <row r="9" spans="1:13" s="6" customFormat="1" ht="16.5" thickBot="1">
      <c r="A9" s="277"/>
      <c r="B9" s="272">
        <f t="shared" si="1"/>
        <v>0</v>
      </c>
      <c r="C9" s="278"/>
      <c r="D9" s="278"/>
      <c r="E9" s="278"/>
      <c r="F9" s="278"/>
      <c r="G9" s="300"/>
      <c r="H9" s="306">
        <f t="shared" si="0"/>
        <v>0</v>
      </c>
      <c r="I9" s="277"/>
      <c r="J9" s="278"/>
      <c r="K9" s="278"/>
      <c r="L9" s="278"/>
      <c r="M9" s="279"/>
    </row>
    <row r="10" spans="1:13" s="6" customFormat="1" ht="15.75">
      <c r="A10" s="277"/>
      <c r="B10" s="272">
        <v>0</v>
      </c>
      <c r="C10" s="273" t="s">
        <v>394</v>
      </c>
      <c r="D10" s="273" t="s">
        <v>394</v>
      </c>
      <c r="E10" s="273" t="s">
        <v>394</v>
      </c>
      <c r="F10" s="273" t="s">
        <v>394</v>
      </c>
      <c r="G10" s="299" t="s">
        <v>394</v>
      </c>
      <c r="H10" s="305">
        <v>0</v>
      </c>
      <c r="I10" s="274" t="s">
        <v>394</v>
      </c>
      <c r="J10" s="275" t="s">
        <v>394</v>
      </c>
      <c r="K10" s="275" t="s">
        <v>394</v>
      </c>
      <c r="L10" s="275" t="s">
        <v>394</v>
      </c>
      <c r="M10" s="276" t="s">
        <v>394</v>
      </c>
    </row>
    <row r="11" spans="1:13" s="6" customFormat="1" ht="15.75">
      <c r="A11" s="277"/>
      <c r="B11" s="272">
        <f t="shared" si="1"/>
        <v>0</v>
      </c>
      <c r="C11" s="278"/>
      <c r="D11" s="278"/>
      <c r="E11" s="278"/>
      <c r="F11" s="278"/>
      <c r="G11" s="300"/>
      <c r="H11" s="306">
        <f t="shared" si="0"/>
        <v>0</v>
      </c>
      <c r="I11" s="277"/>
      <c r="J11" s="278"/>
      <c r="K11" s="278"/>
      <c r="L11" s="278"/>
      <c r="M11" s="279"/>
    </row>
    <row r="12" spans="1:13" s="6" customFormat="1" ht="15.75">
      <c r="A12" s="277"/>
      <c r="B12" s="272">
        <f t="shared" si="1"/>
        <v>0</v>
      </c>
      <c r="C12" s="278"/>
      <c r="D12" s="278"/>
      <c r="E12" s="278"/>
      <c r="F12" s="278"/>
      <c r="G12" s="300"/>
      <c r="H12" s="306">
        <f t="shared" si="0"/>
        <v>0</v>
      </c>
      <c r="I12" s="277"/>
      <c r="J12" s="278"/>
      <c r="K12" s="278"/>
      <c r="L12" s="278"/>
      <c r="M12" s="279"/>
    </row>
    <row r="13" spans="1:13" s="6" customFormat="1" ht="15.75">
      <c r="A13" s="277"/>
      <c r="B13" s="272">
        <f t="shared" si="1"/>
        <v>0</v>
      </c>
      <c r="C13" s="278"/>
      <c r="D13" s="278"/>
      <c r="E13" s="278"/>
      <c r="F13" s="278"/>
      <c r="G13" s="300"/>
      <c r="H13" s="306">
        <f t="shared" si="0"/>
        <v>0</v>
      </c>
      <c r="I13" s="277"/>
      <c r="J13" s="278"/>
      <c r="K13" s="278"/>
      <c r="L13" s="278"/>
      <c r="M13" s="279"/>
    </row>
    <row r="14" spans="1:13" s="6" customFormat="1" ht="15.75">
      <c r="A14" s="277"/>
      <c r="B14" s="272">
        <f t="shared" si="1"/>
        <v>0</v>
      </c>
      <c r="C14" s="278"/>
      <c r="D14" s="278"/>
      <c r="E14" s="278"/>
      <c r="F14" s="278"/>
      <c r="G14" s="300"/>
      <c r="H14" s="306">
        <f t="shared" si="0"/>
        <v>0</v>
      </c>
      <c r="I14" s="277"/>
      <c r="J14" s="278"/>
      <c r="K14" s="278"/>
      <c r="L14" s="278"/>
      <c r="M14" s="279"/>
    </row>
    <row r="15" spans="1:13" ht="18.75" customHeight="1">
      <c r="A15" s="280" t="s">
        <v>58</v>
      </c>
      <c r="B15" s="272">
        <f>SUM(C15:G15)</f>
        <v>23</v>
      </c>
      <c r="C15" s="281">
        <f>SUM(C4:C14)</f>
        <v>5</v>
      </c>
      <c r="D15" s="281">
        <f>SUM(D4:D14)</f>
        <v>7</v>
      </c>
      <c r="E15" s="281">
        <f>SUM(E4:E14)</f>
        <v>0</v>
      </c>
      <c r="F15" s="281">
        <f>SUM(F4:F14)</f>
        <v>6</v>
      </c>
      <c r="G15" s="301">
        <f>SUM(G4:G14)</f>
        <v>5</v>
      </c>
      <c r="H15" s="306">
        <f t="shared" si="0"/>
        <v>10</v>
      </c>
      <c r="I15" s="282">
        <f>SUM(I4:I14)</f>
        <v>1</v>
      </c>
      <c r="J15" s="281">
        <f>SUM(J4:J14)</f>
        <v>3</v>
      </c>
      <c r="K15" s="281">
        <f>SUM(K4:K14)</f>
        <v>0</v>
      </c>
      <c r="L15" s="281">
        <f>SUM(L4:L14)</f>
        <v>3</v>
      </c>
      <c r="M15" s="283">
        <f>SUM(M4:M14)</f>
        <v>3</v>
      </c>
    </row>
    <row r="16" spans="1:13" ht="20.25" customHeight="1" thickBot="1">
      <c r="A16" s="280" t="s">
        <v>194</v>
      </c>
      <c r="B16" s="284">
        <v>100</v>
      </c>
      <c r="C16" s="285">
        <f aca="true" t="shared" si="2" ref="C16:H16">+_xlfn.IFERROR(C15/$B$15,0)*100</f>
        <v>21.73913043478261</v>
      </c>
      <c r="D16" s="285">
        <f t="shared" si="2"/>
        <v>30.434782608695656</v>
      </c>
      <c r="E16" s="285">
        <f t="shared" si="2"/>
        <v>0</v>
      </c>
      <c r="F16" s="285">
        <f t="shared" si="2"/>
        <v>26.08695652173913</v>
      </c>
      <c r="G16" s="302">
        <f t="shared" si="2"/>
        <v>21.73913043478261</v>
      </c>
      <c r="H16" s="298">
        <f t="shared" si="2"/>
        <v>43.47826086956522</v>
      </c>
      <c r="I16" s="286">
        <f>+_xlfn.IFERROR(I15/$H$15,0)*100</f>
        <v>10</v>
      </c>
      <c r="J16" s="285">
        <f>+_xlfn.IFERROR(J15/$H$15,0)*100</f>
        <v>30</v>
      </c>
      <c r="K16" s="285">
        <f>+_xlfn.IFERROR(K15/$H$15,0)*100</f>
        <v>0</v>
      </c>
      <c r="L16" s="285">
        <f>+_xlfn.IFERROR(L15/$H$15,0)*100</f>
        <v>30</v>
      </c>
      <c r="M16" s="309">
        <f>+_xlfn.IFERROR(M15/$H$15,0)*100</f>
        <v>30</v>
      </c>
    </row>
    <row r="17" spans="1:13" ht="33.75" customHeight="1">
      <c r="A17" s="287" t="s">
        <v>397</v>
      </c>
      <c r="B17" s="272">
        <f>SUM(C17:G17)</f>
        <v>25</v>
      </c>
      <c r="C17" s="273">
        <v>5</v>
      </c>
      <c r="D17" s="273">
        <v>6</v>
      </c>
      <c r="E17" s="273">
        <v>0</v>
      </c>
      <c r="F17" s="273">
        <v>8</v>
      </c>
      <c r="G17" s="299">
        <v>6</v>
      </c>
      <c r="H17" s="305">
        <f>SUM(I17:M17)</f>
        <v>12</v>
      </c>
      <c r="I17" s="274">
        <v>1</v>
      </c>
      <c r="J17" s="275">
        <v>1</v>
      </c>
      <c r="K17" s="275">
        <v>0</v>
      </c>
      <c r="L17" s="275">
        <v>6</v>
      </c>
      <c r="M17" s="276">
        <v>4</v>
      </c>
    </row>
    <row r="18" spans="1:13" ht="33.75" customHeight="1">
      <c r="A18" s="288" t="s">
        <v>398</v>
      </c>
      <c r="B18" s="284">
        <v>100</v>
      </c>
      <c r="C18" s="285">
        <v>20</v>
      </c>
      <c r="D18" s="285">
        <v>24</v>
      </c>
      <c r="E18" s="285">
        <v>0</v>
      </c>
      <c r="F18" s="285">
        <v>32</v>
      </c>
      <c r="G18" s="302">
        <v>24</v>
      </c>
      <c r="H18" s="298">
        <v>50</v>
      </c>
      <c r="I18" s="286">
        <v>8</v>
      </c>
      <c r="J18" s="285">
        <v>8</v>
      </c>
      <c r="K18" s="285">
        <v>0</v>
      </c>
      <c r="L18" s="285">
        <v>50</v>
      </c>
      <c r="M18" s="309">
        <v>34</v>
      </c>
    </row>
    <row r="19" spans="1:13" ht="32.25" customHeight="1">
      <c r="A19" s="289" t="s">
        <v>290</v>
      </c>
      <c r="B19" s="290">
        <f>+B15-B17</f>
        <v>-2</v>
      </c>
      <c r="C19" s="290">
        <f aca="true" t="shared" si="3" ref="C19:M19">+C15-C17</f>
        <v>0</v>
      </c>
      <c r="D19" s="290">
        <f t="shared" si="3"/>
        <v>1</v>
      </c>
      <c r="E19" s="290">
        <f t="shared" si="3"/>
        <v>0</v>
      </c>
      <c r="F19" s="290">
        <f t="shared" si="3"/>
        <v>-2</v>
      </c>
      <c r="G19" s="303">
        <f t="shared" si="3"/>
        <v>-1</v>
      </c>
      <c r="H19" s="307">
        <f>+H15-H17</f>
        <v>-2</v>
      </c>
      <c r="I19" s="292">
        <f t="shared" si="3"/>
        <v>0</v>
      </c>
      <c r="J19" s="290">
        <f t="shared" si="3"/>
        <v>2</v>
      </c>
      <c r="K19" s="290">
        <f t="shared" si="3"/>
        <v>0</v>
      </c>
      <c r="L19" s="290">
        <f t="shared" si="3"/>
        <v>-3</v>
      </c>
      <c r="M19" s="291">
        <f t="shared" si="3"/>
        <v>-1</v>
      </c>
    </row>
    <row r="20" spans="1:13" ht="39" customHeight="1" thickBot="1">
      <c r="A20" s="293" t="s">
        <v>291</v>
      </c>
      <c r="B20" s="294">
        <f aca="true" t="shared" si="4" ref="B20:L20">+B16-B18</f>
        <v>0</v>
      </c>
      <c r="C20" s="294">
        <f>+C16-C18</f>
        <v>1.7391304347826093</v>
      </c>
      <c r="D20" s="294">
        <f>+D16-D18</f>
        <v>6.434782608695656</v>
      </c>
      <c r="E20" s="294">
        <f t="shared" si="4"/>
        <v>0</v>
      </c>
      <c r="F20" s="294">
        <f t="shared" si="4"/>
        <v>-5.913043478260871</v>
      </c>
      <c r="G20" s="304">
        <f t="shared" si="4"/>
        <v>-2.2608695652173907</v>
      </c>
      <c r="H20" s="308">
        <f>+H16-H18</f>
        <v>-6.521739130434781</v>
      </c>
      <c r="I20" s="296">
        <f t="shared" si="4"/>
        <v>2</v>
      </c>
      <c r="J20" s="294">
        <f t="shared" si="4"/>
        <v>22</v>
      </c>
      <c r="K20" s="294">
        <f t="shared" si="4"/>
        <v>0</v>
      </c>
      <c r="L20" s="294">
        <f t="shared" si="4"/>
        <v>-20</v>
      </c>
      <c r="M20" s="295">
        <f>+M16-M18</f>
        <v>-4</v>
      </c>
    </row>
    <row r="21" spans="1:13" ht="15.75">
      <c r="A21" s="297" t="s">
        <v>244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</row>
    <row r="22" spans="1:13" ht="15.75">
      <c r="A22" s="26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</row>
  </sheetData>
  <sheetProtection/>
  <mergeCells count="2">
    <mergeCell ref="A1:M1"/>
    <mergeCell ref="H2:M2"/>
  </mergeCells>
  <printOptions/>
  <pageMargins left="0.75" right="0.75" top="0.5" bottom="1" header="0.4921259845" footer="0.492125984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">
      <selection activeCell="O18" sqref="O18"/>
    </sheetView>
  </sheetViews>
  <sheetFormatPr defaultColWidth="9.00390625" defaultRowHeight="15.75"/>
  <cols>
    <col min="1" max="2" width="12.625" style="0" customWidth="1"/>
    <col min="3" max="3" width="11.375" style="0" customWidth="1"/>
    <col min="4" max="11" width="12.625" style="0" customWidth="1"/>
  </cols>
  <sheetData>
    <row r="1" spans="1:11" ht="40.5" customHeight="1">
      <c r="A1" s="434" t="s">
        <v>292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11" ht="16.5" thickBot="1">
      <c r="A2" s="51" t="s">
        <v>282</v>
      </c>
      <c r="B2" s="51"/>
      <c r="C2" s="70"/>
      <c r="D2" s="70"/>
      <c r="E2" s="70"/>
      <c r="F2" s="70"/>
      <c r="G2" s="70"/>
      <c r="H2" s="70"/>
      <c r="I2" s="70"/>
      <c r="J2" s="70"/>
      <c r="K2" s="70"/>
    </row>
    <row r="3" spans="1:11" ht="15.75">
      <c r="A3" s="435" t="s">
        <v>54</v>
      </c>
      <c r="B3" s="428" t="s">
        <v>100</v>
      </c>
      <c r="C3" s="432" t="s">
        <v>239</v>
      </c>
      <c r="D3" s="423" t="s">
        <v>101</v>
      </c>
      <c r="E3" s="424"/>
      <c r="F3" s="425"/>
      <c r="G3" s="430" t="s">
        <v>102</v>
      </c>
      <c r="H3" s="432" t="s">
        <v>239</v>
      </c>
      <c r="I3" s="423" t="s">
        <v>103</v>
      </c>
      <c r="J3" s="424"/>
      <c r="K3" s="425"/>
    </row>
    <row r="4" spans="1:11" ht="32.25" thickBot="1">
      <c r="A4" s="436"/>
      <c r="B4" s="429"/>
      <c r="C4" s="433"/>
      <c r="D4" s="118" t="s">
        <v>17</v>
      </c>
      <c r="E4" s="118" t="s">
        <v>18</v>
      </c>
      <c r="F4" s="119" t="s">
        <v>19</v>
      </c>
      <c r="G4" s="431"/>
      <c r="H4" s="433"/>
      <c r="I4" s="118" t="s">
        <v>17</v>
      </c>
      <c r="J4" s="118" t="s">
        <v>18</v>
      </c>
      <c r="K4" s="119" t="s">
        <v>19</v>
      </c>
    </row>
    <row r="5" spans="1:11" ht="63">
      <c r="A5" s="232" t="s">
        <v>318</v>
      </c>
      <c r="B5" s="226">
        <v>1</v>
      </c>
      <c r="C5" s="117">
        <v>1</v>
      </c>
      <c r="D5" s="117">
        <v>5</v>
      </c>
      <c r="E5" s="117"/>
      <c r="F5" s="227"/>
      <c r="G5" s="226"/>
      <c r="H5" s="117"/>
      <c r="I5" s="117"/>
      <c r="J5" s="117"/>
      <c r="K5" s="227"/>
    </row>
    <row r="6" spans="1:11" ht="31.5">
      <c r="A6" s="233" t="s">
        <v>319</v>
      </c>
      <c r="B6" s="228">
        <v>3</v>
      </c>
      <c r="C6" s="71">
        <v>3</v>
      </c>
      <c r="D6" s="71">
        <v>15</v>
      </c>
      <c r="E6" s="71"/>
      <c r="F6" s="229"/>
      <c r="G6" s="228"/>
      <c r="H6" s="71"/>
      <c r="I6" s="71"/>
      <c r="J6" s="71"/>
      <c r="K6" s="229"/>
    </row>
    <row r="7" spans="1:11" ht="63">
      <c r="A7" s="233" t="s">
        <v>320</v>
      </c>
      <c r="B7" s="228">
        <v>1</v>
      </c>
      <c r="C7" s="71">
        <v>0</v>
      </c>
      <c r="D7" s="71">
        <v>5</v>
      </c>
      <c r="E7" s="71"/>
      <c r="F7" s="229"/>
      <c r="G7" s="228"/>
      <c r="H7" s="71"/>
      <c r="I7" s="71"/>
      <c r="J7" s="71"/>
      <c r="K7" s="229"/>
    </row>
    <row r="8" spans="1:11" ht="15.75">
      <c r="A8" s="234" t="s">
        <v>321</v>
      </c>
      <c r="B8" s="230">
        <v>0</v>
      </c>
      <c r="C8" s="48">
        <v>0</v>
      </c>
      <c r="D8" s="48">
        <v>0</v>
      </c>
      <c r="E8" s="48"/>
      <c r="F8" s="231"/>
      <c r="G8" s="230">
        <v>2</v>
      </c>
      <c r="H8" s="48">
        <v>0</v>
      </c>
      <c r="I8" s="48">
        <v>10</v>
      </c>
      <c r="J8" s="48"/>
      <c r="K8" s="231"/>
    </row>
    <row r="9" spans="1:11" ht="15.75">
      <c r="A9" s="234" t="s">
        <v>322</v>
      </c>
      <c r="B9" s="230">
        <v>0</v>
      </c>
      <c r="C9" s="48">
        <v>0</v>
      </c>
      <c r="D9" s="48">
        <v>0</v>
      </c>
      <c r="E9" s="48"/>
      <c r="F9" s="231"/>
      <c r="G9" s="230">
        <v>3</v>
      </c>
      <c r="H9" s="48">
        <v>2</v>
      </c>
      <c r="I9" s="48">
        <v>6</v>
      </c>
      <c r="J9" s="48"/>
      <c r="K9" s="231"/>
    </row>
    <row r="10" spans="1:11" ht="48" thickBot="1">
      <c r="A10" s="318" t="s">
        <v>323</v>
      </c>
      <c r="B10" s="235">
        <v>0</v>
      </c>
      <c r="C10" s="236">
        <v>0</v>
      </c>
      <c r="D10" s="236">
        <v>0</v>
      </c>
      <c r="E10" s="236"/>
      <c r="F10" s="237"/>
      <c r="G10" s="239">
        <v>2</v>
      </c>
      <c r="H10" s="240">
        <v>1</v>
      </c>
      <c r="I10" s="240">
        <v>10</v>
      </c>
      <c r="J10" s="240"/>
      <c r="K10" s="241"/>
    </row>
    <row r="11" spans="1:11" ht="75.75" thickBot="1">
      <c r="A11" s="319" t="s">
        <v>324</v>
      </c>
      <c r="B11" s="320"/>
      <c r="C11" s="321"/>
      <c r="D11" s="321"/>
      <c r="E11" s="321"/>
      <c r="F11" s="322"/>
      <c r="G11" s="323">
        <v>3</v>
      </c>
      <c r="H11" s="324">
        <v>0</v>
      </c>
      <c r="I11" s="324">
        <v>15</v>
      </c>
      <c r="J11" s="324"/>
      <c r="K11" s="325"/>
    </row>
    <row r="12" spans="1:11" ht="18" customHeight="1" thickBot="1">
      <c r="A12" s="238" t="s">
        <v>58</v>
      </c>
      <c r="B12" s="214">
        <f>SUM(B5:B10)</f>
        <v>5</v>
      </c>
      <c r="C12" s="211">
        <f>SUM(C5:C10)</f>
        <v>4</v>
      </c>
      <c r="D12" s="211">
        <f>SUM(D5:D10)</f>
        <v>25</v>
      </c>
      <c r="E12" s="211">
        <f aca="true" t="shared" si="0" ref="E12:K12">SUM(E5:E10)</f>
        <v>0</v>
      </c>
      <c r="F12" s="212">
        <f t="shared" si="0"/>
        <v>0</v>
      </c>
      <c r="G12" s="210">
        <v>10</v>
      </c>
      <c r="H12" s="211">
        <f t="shared" si="0"/>
        <v>3</v>
      </c>
      <c r="I12" s="211">
        <v>41</v>
      </c>
      <c r="J12" s="211">
        <f t="shared" si="0"/>
        <v>0</v>
      </c>
      <c r="K12" s="212">
        <f t="shared" si="0"/>
        <v>0</v>
      </c>
    </row>
    <row r="13" spans="1:11" ht="15.75">
      <c r="A13" s="62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6.5" thickBot="1">
      <c r="A14" s="265" t="s">
        <v>293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15.75">
      <c r="A15" s="419" t="s">
        <v>54</v>
      </c>
      <c r="B15" s="428" t="s">
        <v>100</v>
      </c>
      <c r="C15" s="421" t="s">
        <v>100</v>
      </c>
      <c r="D15" s="423" t="s">
        <v>101</v>
      </c>
      <c r="E15" s="424"/>
      <c r="F15" s="425"/>
      <c r="G15" s="430" t="s">
        <v>102</v>
      </c>
      <c r="H15" s="426" t="s">
        <v>102</v>
      </c>
      <c r="I15" s="423" t="s">
        <v>103</v>
      </c>
      <c r="J15" s="424"/>
      <c r="K15" s="425"/>
    </row>
    <row r="16" spans="1:11" ht="32.25" thickBot="1">
      <c r="A16" s="420"/>
      <c r="B16" s="429"/>
      <c r="C16" s="422"/>
      <c r="D16" s="118" t="s">
        <v>17</v>
      </c>
      <c r="E16" s="118" t="s">
        <v>18</v>
      </c>
      <c r="F16" s="119" t="s">
        <v>19</v>
      </c>
      <c r="G16" s="431"/>
      <c r="H16" s="427"/>
      <c r="I16" s="118" t="s">
        <v>17</v>
      </c>
      <c r="J16" s="118" t="s">
        <v>18</v>
      </c>
      <c r="K16" s="119" t="s">
        <v>19</v>
      </c>
    </row>
    <row r="17" spans="1:11" ht="63">
      <c r="A17" s="326" t="s">
        <v>325</v>
      </c>
      <c r="B17" s="243"/>
      <c r="C17" s="121"/>
      <c r="D17" s="120"/>
      <c r="E17" s="120"/>
      <c r="F17" s="242"/>
      <c r="G17" s="327">
        <v>2</v>
      </c>
      <c r="H17" s="328">
        <v>2</v>
      </c>
      <c r="I17" s="329">
        <v>10</v>
      </c>
      <c r="J17" s="120"/>
      <c r="K17" s="242"/>
    </row>
    <row r="18" spans="1:11" ht="31.5">
      <c r="A18" s="330" t="s">
        <v>319</v>
      </c>
      <c r="B18" s="243"/>
      <c r="C18" s="121"/>
      <c r="D18" s="120"/>
      <c r="E18" s="120"/>
      <c r="F18" s="242"/>
      <c r="G18" s="327">
        <v>2</v>
      </c>
      <c r="H18" s="328">
        <v>1</v>
      </c>
      <c r="I18" s="329">
        <v>10</v>
      </c>
      <c r="J18" s="120"/>
      <c r="K18" s="242"/>
    </row>
    <row r="19" spans="1:11" ht="47.25">
      <c r="A19" s="318" t="s">
        <v>323</v>
      </c>
      <c r="B19" s="228">
        <v>2</v>
      </c>
      <c r="C19" s="72">
        <v>2</v>
      </c>
      <c r="D19" s="71">
        <v>10</v>
      </c>
      <c r="E19" s="71"/>
      <c r="F19" s="229"/>
      <c r="G19" s="228">
        <v>2</v>
      </c>
      <c r="H19" s="71">
        <v>2</v>
      </c>
      <c r="I19" s="71">
        <v>10</v>
      </c>
      <c r="J19" s="71"/>
      <c r="K19" s="229"/>
    </row>
    <row r="20" spans="1:11" ht="94.5">
      <c r="A20" s="330" t="s">
        <v>326</v>
      </c>
      <c r="B20" s="230"/>
      <c r="C20" s="48"/>
      <c r="D20" s="48"/>
      <c r="E20" s="48"/>
      <c r="F20" s="231"/>
      <c r="G20" s="230">
        <v>3</v>
      </c>
      <c r="H20" s="48">
        <v>3</v>
      </c>
      <c r="I20" s="48">
        <v>7</v>
      </c>
      <c r="J20" s="48"/>
      <c r="K20" s="231"/>
    </row>
    <row r="21" spans="1:11" ht="30">
      <c r="A21" s="319" t="s">
        <v>327</v>
      </c>
      <c r="B21" s="230">
        <v>1</v>
      </c>
      <c r="C21" s="48">
        <v>1</v>
      </c>
      <c r="D21" s="48">
        <v>5</v>
      </c>
      <c r="E21" s="48"/>
      <c r="F21" s="231"/>
      <c r="G21" s="230"/>
      <c r="H21" s="48"/>
      <c r="I21" s="48"/>
      <c r="J21" s="48"/>
      <c r="K21" s="231"/>
    </row>
    <row r="22" spans="1:11" ht="18.75" customHeight="1">
      <c r="A22" s="319" t="s">
        <v>328</v>
      </c>
      <c r="B22" s="235">
        <v>1</v>
      </c>
      <c r="C22" s="236">
        <v>1</v>
      </c>
      <c r="D22" s="236">
        <v>5</v>
      </c>
      <c r="E22" s="236"/>
      <c r="F22" s="237"/>
      <c r="G22" s="235"/>
      <c r="H22" s="236"/>
      <c r="I22" s="236"/>
      <c r="J22" s="236"/>
      <c r="K22" s="319"/>
    </row>
    <row r="23" spans="1:11" ht="20.25" customHeight="1">
      <c r="A23" s="319" t="s">
        <v>329</v>
      </c>
      <c r="B23" s="320">
        <v>2</v>
      </c>
      <c r="C23" s="321">
        <v>2</v>
      </c>
      <c r="D23" s="321">
        <v>8</v>
      </c>
      <c r="E23" s="321"/>
      <c r="F23" s="322"/>
      <c r="G23" s="320"/>
      <c r="H23" s="321"/>
      <c r="I23" s="321"/>
      <c r="J23" s="321"/>
      <c r="K23" s="331"/>
    </row>
    <row r="24" spans="1:11" ht="75">
      <c r="A24" s="319" t="s">
        <v>324</v>
      </c>
      <c r="B24" s="320"/>
      <c r="C24" s="321"/>
      <c r="D24" s="321"/>
      <c r="E24" s="321"/>
      <c r="F24" s="322"/>
      <c r="G24" s="320">
        <v>8</v>
      </c>
      <c r="H24" s="321">
        <v>6</v>
      </c>
      <c r="I24" s="321">
        <v>40</v>
      </c>
      <c r="J24" s="321"/>
      <c r="K24" s="331"/>
    </row>
    <row r="25" spans="1:11" ht="30">
      <c r="A25" s="319" t="s">
        <v>330</v>
      </c>
      <c r="B25" s="320">
        <v>1</v>
      </c>
      <c r="C25" s="321">
        <v>1</v>
      </c>
      <c r="D25" s="321">
        <v>5</v>
      </c>
      <c r="E25" s="321"/>
      <c r="F25" s="322"/>
      <c r="G25" s="320"/>
      <c r="H25" s="321"/>
      <c r="I25" s="321"/>
      <c r="J25" s="321"/>
      <c r="K25" s="319"/>
    </row>
    <row r="26" spans="1:11" ht="30">
      <c r="A26" s="319" t="s">
        <v>331</v>
      </c>
      <c r="B26" s="320"/>
      <c r="C26" s="321"/>
      <c r="D26" s="321"/>
      <c r="E26" s="321"/>
      <c r="F26" s="322"/>
      <c r="G26" s="320">
        <v>1</v>
      </c>
      <c r="H26" s="321">
        <v>1</v>
      </c>
      <c r="I26" s="321">
        <v>5</v>
      </c>
      <c r="J26" s="321"/>
      <c r="K26" s="331"/>
    </row>
    <row r="27" spans="1:11" ht="48" thickBot="1">
      <c r="A27" s="318" t="s">
        <v>332</v>
      </c>
      <c r="B27" s="320">
        <v>1</v>
      </c>
      <c r="C27" s="321">
        <v>1</v>
      </c>
      <c r="D27" s="321">
        <v>5</v>
      </c>
      <c r="E27" s="321"/>
      <c r="F27" s="322"/>
      <c r="G27" s="320"/>
      <c r="H27" s="321"/>
      <c r="I27" s="321"/>
      <c r="J27" s="321"/>
      <c r="K27" s="331"/>
    </row>
    <row r="28" spans="1:11" ht="16.5" thickBot="1">
      <c r="A28" s="238" t="s">
        <v>58</v>
      </c>
      <c r="B28" s="214">
        <f aca="true" t="shared" si="1" ref="B28:K28">SUM(B17:B27)</f>
        <v>8</v>
      </c>
      <c r="C28" s="211">
        <f t="shared" si="1"/>
        <v>8</v>
      </c>
      <c r="D28" s="211">
        <f t="shared" si="1"/>
        <v>38</v>
      </c>
      <c r="E28" s="211">
        <f t="shared" si="1"/>
        <v>0</v>
      </c>
      <c r="F28" s="212">
        <f t="shared" si="1"/>
        <v>0</v>
      </c>
      <c r="G28" s="214">
        <f t="shared" si="1"/>
        <v>18</v>
      </c>
      <c r="H28" s="211">
        <f t="shared" si="1"/>
        <v>15</v>
      </c>
      <c r="I28" s="211">
        <f t="shared" si="1"/>
        <v>82</v>
      </c>
      <c r="J28" s="211">
        <f t="shared" si="1"/>
        <v>0</v>
      </c>
      <c r="K28" s="212">
        <f t="shared" si="1"/>
        <v>0</v>
      </c>
    </row>
    <row r="29" spans="1:11" ht="16.5" thickBot="1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5.75">
      <c r="A30" s="244" t="s">
        <v>7</v>
      </c>
      <c r="B30" s="224">
        <f aca="true" t="shared" si="2" ref="B30:K30">+B12-B28</f>
        <v>-3</v>
      </c>
      <c r="C30" s="215">
        <f t="shared" si="2"/>
        <v>-4</v>
      </c>
      <c r="D30" s="215">
        <f t="shared" si="2"/>
        <v>-13</v>
      </c>
      <c r="E30" s="215">
        <f t="shared" si="2"/>
        <v>0</v>
      </c>
      <c r="F30" s="216">
        <f t="shared" si="2"/>
        <v>0</v>
      </c>
      <c r="G30" s="224">
        <f t="shared" si="2"/>
        <v>-8</v>
      </c>
      <c r="H30" s="215">
        <f t="shared" si="2"/>
        <v>-12</v>
      </c>
      <c r="I30" s="215">
        <f t="shared" si="2"/>
        <v>-41</v>
      </c>
      <c r="J30" s="215">
        <f t="shared" si="2"/>
        <v>0</v>
      </c>
      <c r="K30" s="216">
        <f t="shared" si="2"/>
        <v>0</v>
      </c>
    </row>
    <row r="31" spans="1:11" ht="16.5" thickBot="1">
      <c r="A31" s="245" t="s">
        <v>80</v>
      </c>
      <c r="B31" s="225">
        <f>+_xlfn.IFERROR(B30/B28,0)*100</f>
        <v>-37.5</v>
      </c>
      <c r="C31" s="217">
        <f aca="true" t="shared" si="3" ref="C31:K31">+_xlfn.IFERROR(C30/C28,0)*100</f>
        <v>-50</v>
      </c>
      <c r="D31" s="217">
        <f t="shared" si="3"/>
        <v>-34.21052631578947</v>
      </c>
      <c r="E31" s="217">
        <f t="shared" si="3"/>
        <v>0</v>
      </c>
      <c r="F31" s="218">
        <f t="shared" si="3"/>
        <v>0</v>
      </c>
      <c r="G31" s="225">
        <f>+_xlfn.IFERROR(G30/G28,0)*100</f>
        <v>-44.44444444444444</v>
      </c>
      <c r="H31" s="217">
        <f t="shared" si="3"/>
        <v>-80</v>
      </c>
      <c r="I31" s="217">
        <f t="shared" si="3"/>
        <v>-50</v>
      </c>
      <c r="J31" s="217">
        <f t="shared" si="3"/>
        <v>0</v>
      </c>
      <c r="K31" s="218">
        <f t="shared" si="3"/>
        <v>0</v>
      </c>
    </row>
    <row r="32" spans="10:11" ht="15.75">
      <c r="J32" s="18"/>
      <c r="K32" s="18"/>
    </row>
  </sheetData>
  <sheetProtection/>
  <mergeCells count="15">
    <mergeCell ref="C3:C4"/>
    <mergeCell ref="D3:F3"/>
    <mergeCell ref="H3:H4"/>
    <mergeCell ref="B3:B4"/>
    <mergeCell ref="G3:G4"/>
    <mergeCell ref="A1:K1"/>
    <mergeCell ref="I3:K3"/>
    <mergeCell ref="A3:A4"/>
    <mergeCell ref="A15:A16"/>
    <mergeCell ref="C15:C16"/>
    <mergeCell ref="D15:F15"/>
    <mergeCell ref="H15:H16"/>
    <mergeCell ref="I15:K15"/>
    <mergeCell ref="B15:B16"/>
    <mergeCell ref="G15:G1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SheetLayoutView="100" zoomScalePageLayoutView="0" workbookViewId="0" topLeftCell="A1">
      <selection activeCell="I2" sqref="I2"/>
    </sheetView>
  </sheetViews>
  <sheetFormatPr defaultColWidth="9.00390625" defaultRowHeight="15.75"/>
  <cols>
    <col min="1" max="1" width="12.625" style="0" customWidth="1"/>
    <col min="2" max="2" width="12.375" style="0" customWidth="1"/>
    <col min="3" max="3" width="10.00390625" style="0" customWidth="1"/>
    <col min="4" max="4" width="9.875" style="0" customWidth="1"/>
    <col min="5" max="5" width="8.50390625" style="0" customWidth="1"/>
    <col min="6" max="6" width="13.00390625" style="0" customWidth="1"/>
    <col min="7" max="7" width="9.875" style="0" customWidth="1"/>
    <col min="8" max="8" width="10.50390625" style="0" customWidth="1"/>
    <col min="9" max="9" width="9.75390625" style="0" customWidth="1"/>
    <col min="10" max="10" width="13.50390625" style="0" customWidth="1"/>
    <col min="11" max="11" width="11.375" style="0" customWidth="1"/>
  </cols>
  <sheetData>
    <row r="1" spans="1:11" ht="45" customHeight="1">
      <c r="A1" s="385" t="s">
        <v>294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2" ht="107.25" customHeight="1">
      <c r="A2" s="21" t="s">
        <v>104</v>
      </c>
      <c r="B2" s="21" t="s">
        <v>105</v>
      </c>
      <c r="C2" s="21" t="s">
        <v>243</v>
      </c>
      <c r="D2" s="21" t="s">
        <v>242</v>
      </c>
      <c r="E2" s="21" t="s">
        <v>243</v>
      </c>
      <c r="F2" s="21" t="s">
        <v>161</v>
      </c>
      <c r="G2" s="21" t="s">
        <v>239</v>
      </c>
      <c r="H2" s="21" t="s">
        <v>162</v>
      </c>
      <c r="I2" s="21" t="s">
        <v>239</v>
      </c>
      <c r="J2" s="21" t="s">
        <v>163</v>
      </c>
      <c r="K2" s="21" t="s">
        <v>239</v>
      </c>
      <c r="L2" s="1"/>
    </row>
    <row r="3" spans="1:11" ht="21" customHeight="1">
      <c r="A3" s="32" t="s">
        <v>196</v>
      </c>
      <c r="B3" s="3">
        <v>68</v>
      </c>
      <c r="C3" s="3">
        <v>37</v>
      </c>
      <c r="D3" s="3">
        <v>65</v>
      </c>
      <c r="E3" s="3">
        <v>36</v>
      </c>
      <c r="F3" s="3">
        <v>18</v>
      </c>
      <c r="G3" s="3">
        <v>9</v>
      </c>
      <c r="H3" s="3">
        <v>7</v>
      </c>
      <c r="I3" s="3">
        <v>4</v>
      </c>
      <c r="J3" s="3">
        <v>0</v>
      </c>
      <c r="K3" s="3">
        <v>0</v>
      </c>
    </row>
    <row r="4" spans="1:11" ht="24.75" customHeight="1">
      <c r="A4" s="32" t="s">
        <v>197</v>
      </c>
      <c r="B4" s="3">
        <v>66</v>
      </c>
      <c r="C4" s="3">
        <v>36</v>
      </c>
      <c r="D4" s="3">
        <v>65</v>
      </c>
      <c r="E4" s="3">
        <v>36</v>
      </c>
      <c r="F4" s="3">
        <v>16</v>
      </c>
      <c r="G4" s="3">
        <v>5</v>
      </c>
      <c r="H4" s="3">
        <v>2</v>
      </c>
      <c r="I4" s="3">
        <v>1</v>
      </c>
      <c r="J4" s="3">
        <v>1</v>
      </c>
      <c r="K4" s="3">
        <v>1</v>
      </c>
    </row>
    <row r="5" spans="1:11" ht="19.5" customHeight="1">
      <c r="A5" s="32" t="s">
        <v>198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</row>
    <row r="6" spans="1:11" ht="21" customHeight="1">
      <c r="A6" s="32" t="s">
        <v>199</v>
      </c>
      <c r="B6" s="3">
        <v>30</v>
      </c>
      <c r="C6" s="3">
        <v>16</v>
      </c>
      <c r="D6" s="3">
        <v>30</v>
      </c>
      <c r="E6" s="3">
        <v>16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</row>
    <row r="7" spans="1:11" ht="18.75" customHeight="1">
      <c r="A7" s="137" t="s">
        <v>58</v>
      </c>
      <c r="B7" s="54">
        <f>SUM(B3:B6)</f>
        <v>164</v>
      </c>
      <c r="C7" s="54">
        <f>SUM(C3:C6)</f>
        <v>89</v>
      </c>
      <c r="D7" s="54">
        <f>SUM(D3:D6)</f>
        <v>160</v>
      </c>
      <c r="E7" s="54">
        <f>SUM(E3:E6)</f>
        <v>88</v>
      </c>
      <c r="F7" s="54">
        <f>SUM(F3:F6)</f>
        <v>35</v>
      </c>
      <c r="G7" s="54">
        <v>14</v>
      </c>
      <c r="H7" s="54">
        <f>SUM(H3:H6)</f>
        <v>9</v>
      </c>
      <c r="I7" s="54">
        <v>5</v>
      </c>
      <c r="J7" s="54">
        <v>1</v>
      </c>
      <c r="K7" s="54">
        <f>SUM(K3:K6)</f>
        <v>1</v>
      </c>
    </row>
    <row r="8" spans="8:11" ht="15.75">
      <c r="H8" s="18"/>
      <c r="I8" s="18"/>
      <c r="J8" s="18"/>
      <c r="K8" s="18"/>
    </row>
    <row r="9" ht="15.75">
      <c r="A9" s="18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zoomScalePageLayoutView="0" workbookViewId="0" topLeftCell="A1">
      <selection activeCell="I17" sqref="I17"/>
    </sheetView>
  </sheetViews>
  <sheetFormatPr defaultColWidth="9.00390625" defaultRowHeight="15.75"/>
  <cols>
    <col min="1" max="2" width="10.625" style="0" customWidth="1"/>
    <col min="3" max="3" width="12.00390625" style="0" customWidth="1"/>
    <col min="4" max="11" width="10.625" style="0" customWidth="1"/>
  </cols>
  <sheetData>
    <row r="1" spans="1:11" ht="32.25" customHeight="1">
      <c r="A1" s="437" t="s">
        <v>295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11" ht="17.25" customHeight="1" thickBot="1">
      <c r="A2" s="74" t="s">
        <v>296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81.75" customHeight="1" thickBot="1">
      <c r="A3" s="126" t="s">
        <v>106</v>
      </c>
      <c r="B3" s="127" t="s">
        <v>8</v>
      </c>
      <c r="C3" s="127" t="s">
        <v>9</v>
      </c>
      <c r="D3" s="128" t="s">
        <v>10</v>
      </c>
      <c r="E3" s="127" t="s">
        <v>11</v>
      </c>
      <c r="F3" s="127" t="s">
        <v>12</v>
      </c>
      <c r="G3" s="127" t="s">
        <v>13</v>
      </c>
      <c r="H3" s="127" t="s">
        <v>234</v>
      </c>
      <c r="I3" s="127" t="s">
        <v>235</v>
      </c>
      <c r="J3" s="129" t="s">
        <v>107</v>
      </c>
      <c r="K3" s="130" t="s">
        <v>58</v>
      </c>
    </row>
    <row r="4" spans="1:11" ht="15.75">
      <c r="A4" s="75"/>
      <c r="B4" s="75">
        <v>5</v>
      </c>
      <c r="C4" s="75"/>
      <c r="D4" s="75">
        <v>3</v>
      </c>
      <c r="E4" s="75"/>
      <c r="F4" s="75"/>
      <c r="G4" s="75"/>
      <c r="H4" s="75">
        <v>5</v>
      </c>
      <c r="I4" s="75"/>
      <c r="J4" s="75">
        <v>37</v>
      </c>
      <c r="K4" s="75">
        <v>50</v>
      </c>
    </row>
    <row r="5" spans="1:11" ht="15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5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5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15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15.75">
      <c r="A10" s="54" t="s">
        <v>58</v>
      </c>
      <c r="B10" s="54">
        <f>SUM(B4:B9)</f>
        <v>5</v>
      </c>
      <c r="C10" s="54">
        <f aca="true" t="shared" si="0" ref="C10:J10">SUM(C4:C9)</f>
        <v>0</v>
      </c>
      <c r="D10" s="54">
        <f t="shared" si="0"/>
        <v>3</v>
      </c>
      <c r="E10" s="54">
        <f t="shared" si="0"/>
        <v>0</v>
      </c>
      <c r="F10" s="54">
        <f t="shared" si="0"/>
        <v>0</v>
      </c>
      <c r="G10" s="54">
        <f t="shared" si="0"/>
        <v>0</v>
      </c>
      <c r="H10" s="54">
        <f t="shared" si="0"/>
        <v>5</v>
      </c>
      <c r="I10" s="54">
        <f t="shared" si="0"/>
        <v>0</v>
      </c>
      <c r="J10" s="54">
        <f t="shared" si="0"/>
        <v>37</v>
      </c>
      <c r="K10" s="54">
        <f>SUM(K4:K9)</f>
        <v>50</v>
      </c>
    </row>
    <row r="11" spans="1:11" ht="9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6.5" thickBot="1">
      <c r="A12" s="74" t="s">
        <v>248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79.5" thickBot="1">
      <c r="A13" s="126" t="s">
        <v>106</v>
      </c>
      <c r="B13" s="127" t="s">
        <v>8</v>
      </c>
      <c r="C13" s="127" t="s">
        <v>9</v>
      </c>
      <c r="D13" s="128" t="s">
        <v>10</v>
      </c>
      <c r="E13" s="127" t="s">
        <v>11</v>
      </c>
      <c r="F13" s="127" t="s">
        <v>12</v>
      </c>
      <c r="G13" s="127" t="s">
        <v>13</v>
      </c>
      <c r="H13" s="127" t="s">
        <v>234</v>
      </c>
      <c r="I13" s="127" t="s">
        <v>235</v>
      </c>
      <c r="J13" s="129" t="s">
        <v>107</v>
      </c>
      <c r="K13" s="130" t="s">
        <v>58</v>
      </c>
    </row>
    <row r="14" spans="1:11" ht="15.75">
      <c r="A14" s="75"/>
      <c r="B14" s="75">
        <v>2</v>
      </c>
      <c r="C14" s="75"/>
      <c r="D14" s="75">
        <v>1</v>
      </c>
      <c r="E14" s="75"/>
      <c r="F14" s="75"/>
      <c r="G14" s="75"/>
      <c r="H14" s="75">
        <v>6</v>
      </c>
      <c r="I14" s="75"/>
      <c r="J14" s="75">
        <v>45</v>
      </c>
      <c r="K14" s="75">
        <v>58</v>
      </c>
    </row>
    <row r="15" spans="1:11" ht="15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5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5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5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5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5.75">
      <c r="A20" s="54" t="s">
        <v>58</v>
      </c>
      <c r="B20" s="54">
        <f>SUM(B14:B19)</f>
        <v>2</v>
      </c>
      <c r="C20" s="54">
        <f aca="true" t="shared" si="1" ref="C20:K20">SUM(C14:C19)</f>
        <v>0</v>
      </c>
      <c r="D20" s="54">
        <f t="shared" si="1"/>
        <v>1</v>
      </c>
      <c r="E20" s="54">
        <f t="shared" si="1"/>
        <v>0</v>
      </c>
      <c r="F20" s="54">
        <f t="shared" si="1"/>
        <v>0</v>
      </c>
      <c r="G20" s="54">
        <f t="shared" si="1"/>
        <v>0</v>
      </c>
      <c r="H20" s="54">
        <v>6</v>
      </c>
      <c r="I20" s="54"/>
      <c r="J20" s="54">
        <f t="shared" si="1"/>
        <v>45</v>
      </c>
      <c r="K20" s="54">
        <f t="shared" si="1"/>
        <v>58</v>
      </c>
    </row>
    <row r="21" spans="1:11" ht="6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7.25" customHeight="1">
      <c r="A22" s="54" t="s">
        <v>200</v>
      </c>
      <c r="B22" s="54">
        <f>+B10-B20</f>
        <v>3</v>
      </c>
      <c r="C22" s="54">
        <f aca="true" t="shared" si="2" ref="C22:K22">+C10-C20</f>
        <v>0</v>
      </c>
      <c r="D22" s="54">
        <f t="shared" si="2"/>
        <v>2</v>
      </c>
      <c r="E22" s="54">
        <f t="shared" si="2"/>
        <v>0</v>
      </c>
      <c r="F22" s="54">
        <f t="shared" si="2"/>
        <v>0</v>
      </c>
      <c r="G22" s="54">
        <f t="shared" si="2"/>
        <v>0</v>
      </c>
      <c r="H22" s="54">
        <v>-1</v>
      </c>
      <c r="I22" s="54"/>
      <c r="J22" s="54">
        <f t="shared" si="2"/>
        <v>-8</v>
      </c>
      <c r="K22" s="54">
        <f t="shared" si="2"/>
        <v>-8</v>
      </c>
    </row>
    <row r="23" spans="1:11" ht="18" customHeight="1">
      <c r="A23" s="76" t="s">
        <v>195</v>
      </c>
      <c r="B23" s="142">
        <f aca="true" t="shared" si="3" ref="B23:K23">+_xlfn.IFERROR(B22/B20,0)*100</f>
        <v>150</v>
      </c>
      <c r="C23" s="142">
        <f t="shared" si="3"/>
        <v>0</v>
      </c>
      <c r="D23" s="142">
        <f t="shared" si="3"/>
        <v>200</v>
      </c>
      <c r="E23" s="142">
        <f t="shared" si="3"/>
        <v>0</v>
      </c>
      <c r="F23" s="142">
        <f t="shared" si="3"/>
        <v>0</v>
      </c>
      <c r="G23" s="142">
        <f t="shared" si="3"/>
        <v>0</v>
      </c>
      <c r="H23" s="142">
        <v>-16.7</v>
      </c>
      <c r="I23" s="142"/>
      <c r="J23" s="142">
        <f t="shared" si="3"/>
        <v>-17.77777777777778</v>
      </c>
      <c r="K23" s="142">
        <f t="shared" si="3"/>
        <v>-13.793103448275861</v>
      </c>
    </row>
    <row r="24" spans="10:11" ht="15.75">
      <c r="J24" s="18"/>
      <c r="K24" s="18"/>
    </row>
  </sheetData>
  <sheetProtection/>
  <mergeCells count="1">
    <mergeCell ref="A1:K1"/>
  </mergeCells>
  <printOptions/>
  <pageMargins left="0.75" right="0.75" top="1" bottom="1" header="0.4921259845" footer="0.4921259845"/>
  <pageSetup horizontalDpi="300" verticalDpi="3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pane xSplit="18840" topLeftCell="O1" activePane="topLeft" state="split"/>
      <selection pane="topLeft" activeCell="K28" sqref="K28"/>
      <selection pane="topRight" activeCell="A10" sqref="A10"/>
    </sheetView>
  </sheetViews>
  <sheetFormatPr defaultColWidth="9.00390625" defaultRowHeight="15.75"/>
  <cols>
    <col min="1" max="1" width="22.50390625" style="0" customWidth="1"/>
    <col min="2" max="4" width="12.625" style="0" customWidth="1"/>
  </cols>
  <sheetData>
    <row r="1" spans="1:9" ht="38.25" customHeight="1">
      <c r="A1" s="439" t="s">
        <v>297</v>
      </c>
      <c r="B1" s="439"/>
      <c r="C1" s="439"/>
      <c r="D1" s="439"/>
      <c r="E1" s="24"/>
      <c r="F1" s="24"/>
      <c r="G1" s="24"/>
      <c r="H1" s="24"/>
      <c r="I1" s="24"/>
    </row>
    <row r="2" spans="1:9" ht="19.5" thickBot="1">
      <c r="A2" s="51" t="s">
        <v>296</v>
      </c>
      <c r="B2" s="24"/>
      <c r="C2" s="24"/>
      <c r="D2" s="24"/>
      <c r="E2" s="24"/>
      <c r="F2" s="24"/>
      <c r="G2" s="24"/>
      <c r="H2" s="24"/>
      <c r="I2" s="24"/>
    </row>
    <row r="3" spans="1:11" ht="16.5" thickBot="1">
      <c r="A3" s="131" t="s">
        <v>108</v>
      </c>
      <c r="B3" s="93" t="s">
        <v>14</v>
      </c>
      <c r="C3" s="93" t="s">
        <v>16</v>
      </c>
      <c r="D3" s="123" t="s">
        <v>15</v>
      </c>
      <c r="E3" s="11"/>
      <c r="F3" s="11"/>
      <c r="G3" s="11"/>
      <c r="H3" s="12"/>
      <c r="I3" s="12"/>
      <c r="K3" s="8"/>
    </row>
    <row r="4" spans="1:11" ht="15.75">
      <c r="A4" s="79"/>
      <c r="B4" s="79"/>
      <c r="C4" s="79"/>
      <c r="D4" s="79"/>
      <c r="E4" s="8"/>
      <c r="F4" s="8"/>
      <c r="G4" s="8"/>
      <c r="H4" s="8"/>
      <c r="I4" s="8"/>
      <c r="K4" s="8"/>
    </row>
    <row r="5" spans="1:11" ht="15.75">
      <c r="A5" s="3"/>
      <c r="B5" s="3"/>
      <c r="C5" s="3"/>
      <c r="D5" s="3"/>
      <c r="E5" s="8"/>
      <c r="F5" s="8"/>
      <c r="G5" s="8"/>
      <c r="H5" s="8"/>
      <c r="I5" s="8"/>
      <c r="K5" s="9"/>
    </row>
    <row r="6" spans="1:11" ht="15.75">
      <c r="A6" s="3"/>
      <c r="B6" s="3"/>
      <c r="C6" s="3"/>
      <c r="D6" s="3"/>
      <c r="E6" s="8"/>
      <c r="F6" s="8"/>
      <c r="G6" s="8"/>
      <c r="H6" s="8"/>
      <c r="I6" s="8"/>
      <c r="K6" s="9"/>
    </row>
    <row r="7" spans="1:11" ht="15.75">
      <c r="A7" s="3"/>
      <c r="B7" s="3"/>
      <c r="C7" s="3"/>
      <c r="D7" s="3"/>
      <c r="E7" s="8"/>
      <c r="F7" s="8"/>
      <c r="G7" s="8"/>
      <c r="H7" s="8"/>
      <c r="I7" s="8"/>
      <c r="K7" s="9"/>
    </row>
    <row r="8" spans="1:11" ht="15.75">
      <c r="A8" s="3"/>
      <c r="B8" s="3"/>
      <c r="C8" s="3"/>
      <c r="D8" s="3"/>
      <c r="E8" s="8"/>
      <c r="F8" s="8"/>
      <c r="G8" s="8"/>
      <c r="H8" s="8"/>
      <c r="I8" s="8"/>
      <c r="K8" s="9"/>
    </row>
    <row r="9" spans="1:11" ht="15.75">
      <c r="A9" s="3"/>
      <c r="B9" s="3"/>
      <c r="C9" s="3"/>
      <c r="D9" s="3"/>
      <c r="E9" s="8"/>
      <c r="F9" s="8"/>
      <c r="G9" s="8"/>
      <c r="H9" s="8"/>
      <c r="I9" s="8"/>
      <c r="K9" s="9"/>
    </row>
    <row r="10" spans="1:11" ht="15.75">
      <c r="A10" s="54" t="s">
        <v>58</v>
      </c>
      <c r="B10" s="54">
        <f>SUM(B4:B9)</f>
        <v>0</v>
      </c>
      <c r="C10" s="54">
        <f>SUM(C4:C9)</f>
        <v>0</v>
      </c>
      <c r="D10" s="54">
        <f>SUM(D4:D9)</f>
        <v>0</v>
      </c>
      <c r="E10" s="8"/>
      <c r="F10" s="8"/>
      <c r="G10" s="8"/>
      <c r="H10" s="8"/>
      <c r="I10" s="8"/>
      <c r="K10" s="9"/>
    </row>
    <row r="11" spans="1:11" ht="15.75">
      <c r="A11" s="8"/>
      <c r="B11" s="8"/>
      <c r="C11" s="8"/>
      <c r="D11" s="8"/>
      <c r="E11" s="8"/>
      <c r="F11" s="8"/>
      <c r="G11" s="8"/>
      <c r="H11" s="8"/>
      <c r="I11" s="8"/>
      <c r="K11" s="9"/>
    </row>
    <row r="12" spans="1:11" ht="16.5" thickBot="1">
      <c r="A12" s="51" t="s">
        <v>248</v>
      </c>
      <c r="B12" s="8"/>
      <c r="C12" s="8"/>
      <c r="D12" s="8"/>
      <c r="E12" s="8"/>
      <c r="F12" s="8"/>
      <c r="G12" s="8"/>
      <c r="H12" s="8"/>
      <c r="I12" s="8"/>
      <c r="K12" s="9"/>
    </row>
    <row r="13" spans="1:11" ht="16.5" thickBot="1">
      <c r="A13" s="131" t="s">
        <v>108</v>
      </c>
      <c r="B13" s="93" t="s">
        <v>14</v>
      </c>
      <c r="C13" s="93" t="s">
        <v>16</v>
      </c>
      <c r="D13" s="123" t="s">
        <v>15</v>
      </c>
      <c r="E13" s="8"/>
      <c r="F13" s="8"/>
      <c r="G13" s="8"/>
      <c r="H13" s="8"/>
      <c r="I13" s="8"/>
      <c r="K13" s="9"/>
    </row>
    <row r="14" spans="1:11" ht="15.75">
      <c r="A14" s="79"/>
      <c r="B14" s="79"/>
      <c r="C14" s="79"/>
      <c r="D14" s="79"/>
      <c r="E14" s="8"/>
      <c r="F14" s="8"/>
      <c r="G14" s="8"/>
      <c r="H14" s="8"/>
      <c r="I14" s="8"/>
      <c r="K14" s="9"/>
    </row>
    <row r="15" spans="1:11" ht="15.75">
      <c r="A15" s="3"/>
      <c r="B15" s="3"/>
      <c r="C15" s="3"/>
      <c r="D15" s="3"/>
      <c r="E15" s="8"/>
      <c r="F15" s="8"/>
      <c r="G15" s="8"/>
      <c r="H15" s="8"/>
      <c r="I15" s="8"/>
      <c r="K15" s="9"/>
    </row>
    <row r="16" spans="1:11" ht="15.75">
      <c r="A16" s="3"/>
      <c r="B16" s="3"/>
      <c r="C16" s="3"/>
      <c r="D16" s="3"/>
      <c r="E16" s="8"/>
      <c r="F16" s="8"/>
      <c r="G16" s="8"/>
      <c r="H16" s="8"/>
      <c r="I16" s="8"/>
      <c r="K16" s="9"/>
    </row>
    <row r="17" spans="1:11" ht="15.75">
      <c r="A17" s="3"/>
      <c r="B17" s="3"/>
      <c r="C17" s="3"/>
      <c r="D17" s="3"/>
      <c r="E17" s="8"/>
      <c r="F17" s="8"/>
      <c r="G17" s="8"/>
      <c r="H17" s="8"/>
      <c r="I17" s="8"/>
      <c r="K17" s="9"/>
    </row>
    <row r="18" spans="1:11" ht="15.75">
      <c r="A18" s="3"/>
      <c r="B18" s="3"/>
      <c r="C18" s="3"/>
      <c r="D18" s="3"/>
      <c r="E18" s="8"/>
      <c r="F18" s="8"/>
      <c r="G18" s="8"/>
      <c r="H18" s="8"/>
      <c r="I18" s="8"/>
      <c r="K18" s="9"/>
    </row>
    <row r="19" spans="1:11" ht="15.75">
      <c r="A19" s="3"/>
      <c r="B19" s="3"/>
      <c r="C19" s="3"/>
      <c r="D19" s="3"/>
      <c r="E19" s="8"/>
      <c r="F19" s="8"/>
      <c r="G19" s="8"/>
      <c r="H19" s="8"/>
      <c r="I19" s="8"/>
      <c r="K19" s="9"/>
    </row>
    <row r="20" spans="1:11" ht="15.75">
      <c r="A20" s="54" t="s">
        <v>58</v>
      </c>
      <c r="B20" s="54">
        <f>SUM(B14:B19)</f>
        <v>0</v>
      </c>
      <c r="C20" s="54">
        <f>SUM(C14:C19)</f>
        <v>0</v>
      </c>
      <c r="D20" s="54">
        <f>SUM(D14:D19)</f>
        <v>0</v>
      </c>
      <c r="E20" s="8"/>
      <c r="F20" s="8"/>
      <c r="G20" s="8"/>
      <c r="H20" s="8"/>
      <c r="I20" s="8"/>
      <c r="K20" s="9"/>
    </row>
    <row r="21" spans="2:11" ht="15.75">
      <c r="B21" s="8"/>
      <c r="C21" s="8"/>
      <c r="D21" s="8"/>
      <c r="E21" s="8"/>
      <c r="F21" s="8"/>
      <c r="G21" s="8"/>
      <c r="H21" s="8"/>
      <c r="I21" s="8"/>
      <c r="K21" s="9"/>
    </row>
    <row r="22" spans="1:11" ht="15.75">
      <c r="A22" s="54" t="s">
        <v>200</v>
      </c>
      <c r="B22" s="54">
        <f>+B10-B20</f>
        <v>0</v>
      </c>
      <c r="C22" s="54">
        <f>+C10-C20</f>
        <v>0</v>
      </c>
      <c r="D22" s="54">
        <f>+D10-D20</f>
        <v>0</v>
      </c>
      <c r="E22" s="8"/>
      <c r="F22" s="8"/>
      <c r="G22" s="8"/>
      <c r="H22" s="8"/>
      <c r="I22" s="8"/>
      <c r="K22" s="9"/>
    </row>
    <row r="23" spans="1:11" ht="15.75">
      <c r="A23" s="76" t="s">
        <v>195</v>
      </c>
      <c r="B23" s="142">
        <f>+_xlfn.IFERROR(B22/B20,0)*100</f>
        <v>0</v>
      </c>
      <c r="C23" s="142">
        <f>+_xlfn.IFERROR(C22/C20,0)*100</f>
        <v>0</v>
      </c>
      <c r="D23" s="142">
        <f>+_xlfn.IFERROR(D22/D20,0)*100</f>
        <v>0</v>
      </c>
      <c r="E23" s="8"/>
      <c r="F23" s="8"/>
      <c r="G23" s="8"/>
      <c r="H23" s="8"/>
      <c r="I23" s="8"/>
      <c r="K23" s="9"/>
    </row>
    <row r="24" ht="15.75">
      <c r="K24" s="9"/>
    </row>
    <row r="25" ht="15.75">
      <c r="K25" s="9"/>
    </row>
    <row r="26" ht="15.75">
      <c r="K26" s="9"/>
    </row>
    <row r="27" ht="15.75">
      <c r="K27" s="9"/>
    </row>
    <row r="28" ht="15.75">
      <c r="K28" s="9"/>
    </row>
    <row r="29" ht="15.75">
      <c r="K29" s="9"/>
    </row>
    <row r="30" ht="15.75">
      <c r="K30" s="9"/>
    </row>
    <row r="31" ht="15.75">
      <c r="K31" s="9"/>
    </row>
    <row r="32" ht="15.75">
      <c r="K32" s="9"/>
    </row>
    <row r="33" ht="15.75">
      <c r="K33" s="9"/>
    </row>
    <row r="34" ht="15.75">
      <c r="K34" s="9"/>
    </row>
    <row r="35" ht="15.75">
      <c r="K35" s="9"/>
    </row>
    <row r="36" ht="15.75">
      <c r="K36" s="9"/>
    </row>
    <row r="37" ht="15.75">
      <c r="K37" s="9"/>
    </row>
    <row r="38" ht="15.75">
      <c r="K38" s="10"/>
    </row>
    <row r="39" ht="15.75">
      <c r="K39" s="8"/>
    </row>
  </sheetData>
  <sheetProtection/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6">
      <selection activeCell="B9" sqref="B9:F9"/>
    </sheetView>
  </sheetViews>
  <sheetFormatPr defaultColWidth="9.00390625" defaultRowHeight="15.75"/>
  <cols>
    <col min="1" max="1" width="12.125" style="169" customWidth="1"/>
    <col min="2" max="2" width="26.625" style="169" customWidth="1"/>
    <col min="3" max="5" width="8.00390625" style="169" customWidth="1"/>
    <col min="6" max="6" width="11.50390625" style="169" customWidth="1"/>
    <col min="7" max="8" width="8.00390625" style="169" customWidth="1"/>
    <col min="9" max="9" width="7.75390625" style="169" customWidth="1"/>
    <col min="11" max="11" width="9.75390625" style="0" customWidth="1"/>
  </cols>
  <sheetData>
    <row r="1" spans="1:6" ht="15.75">
      <c r="A1" s="190" t="s">
        <v>205</v>
      </c>
      <c r="B1" s="191"/>
      <c r="C1" s="191"/>
      <c r="D1" s="191"/>
      <c r="E1" s="191"/>
      <c r="F1" s="191"/>
    </row>
    <row r="2" spans="1:11" ht="19.5" customHeight="1">
      <c r="A2" s="189" t="s">
        <v>206</v>
      </c>
      <c r="B2" s="337" t="s">
        <v>250</v>
      </c>
      <c r="C2" s="337"/>
      <c r="D2" s="337"/>
      <c r="E2" s="337"/>
      <c r="F2" s="337"/>
      <c r="G2" s="171"/>
      <c r="H2" s="171"/>
      <c r="I2" s="170"/>
      <c r="J2" s="172"/>
      <c r="K2" s="172"/>
    </row>
    <row r="3" spans="1:11" ht="19.5" customHeight="1">
      <c r="A3" s="189" t="s">
        <v>225</v>
      </c>
      <c r="B3" s="338" t="s">
        <v>224</v>
      </c>
      <c r="C3" s="338"/>
      <c r="D3" s="338"/>
      <c r="E3" s="338"/>
      <c r="F3" s="338"/>
      <c r="G3" s="170"/>
      <c r="H3" s="170"/>
      <c r="I3" s="170"/>
      <c r="J3" s="172"/>
      <c r="K3" s="172"/>
    </row>
    <row r="4" spans="1:6" ht="27.75" customHeight="1">
      <c r="A4" s="189" t="s">
        <v>226</v>
      </c>
      <c r="B4" s="339" t="s">
        <v>251</v>
      </c>
      <c r="C4" s="339"/>
      <c r="D4" s="339"/>
      <c r="E4" s="339"/>
      <c r="F4" s="339"/>
    </row>
    <row r="5" spans="1:11" ht="34.5" customHeight="1">
      <c r="A5" s="189" t="s">
        <v>227</v>
      </c>
      <c r="B5" s="340" t="s">
        <v>252</v>
      </c>
      <c r="C5" s="340"/>
      <c r="D5" s="340"/>
      <c r="E5" s="340"/>
      <c r="F5" s="340"/>
      <c r="G5" s="170"/>
      <c r="H5" s="170"/>
      <c r="I5" s="170"/>
      <c r="J5" s="172"/>
      <c r="K5" s="172"/>
    </row>
    <row r="6" spans="1:11" ht="24.75" customHeight="1">
      <c r="A6" s="189" t="s">
        <v>228</v>
      </c>
      <c r="B6" s="338" t="s">
        <v>253</v>
      </c>
      <c r="C6" s="338"/>
      <c r="D6" s="338"/>
      <c r="E6" s="338"/>
      <c r="F6" s="338"/>
      <c r="G6" s="170"/>
      <c r="H6" s="170"/>
      <c r="I6" s="170"/>
      <c r="J6" s="172"/>
      <c r="K6" s="172"/>
    </row>
    <row r="7" spans="1:11" ht="19.5" customHeight="1">
      <c r="A7" s="189" t="s">
        <v>229</v>
      </c>
      <c r="B7" s="338" t="s">
        <v>254</v>
      </c>
      <c r="C7" s="338"/>
      <c r="D7" s="338"/>
      <c r="E7" s="338"/>
      <c r="F7" s="338"/>
      <c r="G7" s="170"/>
      <c r="H7" s="170"/>
      <c r="I7" s="170"/>
      <c r="J7" s="172"/>
      <c r="K7" s="172"/>
    </row>
    <row r="8" spans="1:14" ht="19.5" customHeight="1">
      <c r="A8" s="189" t="s">
        <v>207</v>
      </c>
      <c r="B8" s="338" t="s">
        <v>255</v>
      </c>
      <c r="C8" s="338"/>
      <c r="D8" s="338"/>
      <c r="E8" s="338"/>
      <c r="F8" s="338"/>
      <c r="G8" s="170"/>
      <c r="H8" s="170"/>
      <c r="I8" s="170"/>
      <c r="J8" s="172"/>
      <c r="K8" s="172"/>
      <c r="L8" s="8"/>
      <c r="M8" s="8"/>
      <c r="N8" s="8"/>
    </row>
    <row r="9" spans="1:14" ht="37.5" customHeight="1">
      <c r="A9" s="189" t="s">
        <v>220</v>
      </c>
      <c r="B9" s="340" t="s">
        <v>256</v>
      </c>
      <c r="C9" s="340"/>
      <c r="D9" s="340"/>
      <c r="E9" s="340"/>
      <c r="F9" s="340"/>
      <c r="G9" s="170"/>
      <c r="H9" s="170"/>
      <c r="I9" s="170"/>
      <c r="J9" s="172"/>
      <c r="K9" s="172"/>
      <c r="L9" s="8"/>
      <c r="M9" s="8"/>
      <c r="N9" s="8"/>
    </row>
    <row r="10" spans="1:14" ht="37.5" customHeight="1">
      <c r="A10" s="189" t="s">
        <v>221</v>
      </c>
      <c r="B10" s="340" t="s">
        <v>257</v>
      </c>
      <c r="C10" s="340"/>
      <c r="D10" s="340"/>
      <c r="E10" s="340"/>
      <c r="F10" s="340"/>
      <c r="G10" s="170"/>
      <c r="H10" s="170"/>
      <c r="I10" s="170"/>
      <c r="J10" s="172"/>
      <c r="K10" s="172"/>
      <c r="L10" s="8"/>
      <c r="M10" s="8"/>
      <c r="N10" s="8"/>
    </row>
    <row r="11" spans="1:14" ht="19.5" customHeight="1">
      <c r="A11" s="189" t="s">
        <v>208</v>
      </c>
      <c r="B11" s="338" t="s">
        <v>270</v>
      </c>
      <c r="C11" s="338"/>
      <c r="D11" s="338"/>
      <c r="E11" s="338"/>
      <c r="F11" s="338"/>
      <c r="G11" s="173"/>
      <c r="H11" s="173"/>
      <c r="I11" s="173"/>
      <c r="J11" s="173"/>
      <c r="K11" s="173"/>
      <c r="L11" s="8"/>
      <c r="M11" s="8"/>
      <c r="N11" s="8"/>
    </row>
    <row r="12" spans="1:14" ht="19.5" customHeight="1">
      <c r="A12" s="189" t="s">
        <v>222</v>
      </c>
      <c r="B12" s="340" t="s">
        <v>271</v>
      </c>
      <c r="C12" s="340"/>
      <c r="D12" s="340"/>
      <c r="E12" s="340"/>
      <c r="F12" s="340"/>
      <c r="G12" s="173"/>
      <c r="H12" s="173"/>
      <c r="I12" s="173"/>
      <c r="J12" s="173"/>
      <c r="K12" s="173"/>
      <c r="L12" s="8"/>
      <c r="M12" s="8"/>
      <c r="N12" s="8"/>
    </row>
    <row r="13" spans="1:14" ht="31.5" customHeight="1">
      <c r="A13" s="189" t="s">
        <v>223</v>
      </c>
      <c r="B13" s="344" t="s">
        <v>258</v>
      </c>
      <c r="C13" s="344"/>
      <c r="D13" s="344"/>
      <c r="E13" s="344"/>
      <c r="F13" s="344"/>
      <c r="G13" s="185"/>
      <c r="H13" s="185"/>
      <c r="I13" s="185"/>
      <c r="J13" s="172"/>
      <c r="K13" s="172"/>
      <c r="L13" s="8"/>
      <c r="M13" s="8"/>
      <c r="N13" s="8"/>
    </row>
    <row r="14" spans="1:11" ht="23.25" customHeight="1">
      <c r="A14" s="189" t="s">
        <v>209</v>
      </c>
      <c r="B14" s="345" t="s">
        <v>230</v>
      </c>
      <c r="C14" s="345"/>
      <c r="D14" s="345"/>
      <c r="E14" s="345"/>
      <c r="F14" s="345"/>
      <c r="G14" s="174"/>
      <c r="H14" s="174"/>
      <c r="I14" s="174"/>
      <c r="J14" s="174"/>
      <c r="K14" s="174"/>
    </row>
    <row r="15" spans="1:14" ht="32.25" customHeight="1">
      <c r="A15" s="189" t="s">
        <v>210</v>
      </c>
      <c r="B15" s="346" t="s">
        <v>259</v>
      </c>
      <c r="C15" s="346"/>
      <c r="D15" s="346"/>
      <c r="E15" s="346"/>
      <c r="F15" s="346"/>
      <c r="G15" s="175"/>
      <c r="H15" s="175"/>
      <c r="I15" s="175"/>
      <c r="J15" s="175"/>
      <c r="K15" s="175"/>
      <c r="L15" s="8"/>
      <c r="M15" s="8"/>
      <c r="N15" s="8"/>
    </row>
    <row r="16" spans="1:20" ht="33.75" customHeight="1">
      <c r="A16" s="189" t="s">
        <v>233</v>
      </c>
      <c r="B16" s="347" t="s">
        <v>260</v>
      </c>
      <c r="C16" s="347"/>
      <c r="D16" s="347"/>
      <c r="E16" s="347"/>
      <c r="F16" s="347"/>
      <c r="G16" s="176"/>
      <c r="H16" s="176"/>
      <c r="I16" s="176"/>
      <c r="J16" s="176"/>
      <c r="K16" s="177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1:11" ht="27" customHeight="1">
      <c r="A17" s="189" t="s">
        <v>211</v>
      </c>
      <c r="B17" s="335" t="s">
        <v>261</v>
      </c>
      <c r="C17" s="335"/>
      <c r="D17" s="335"/>
      <c r="E17" s="335"/>
      <c r="F17" s="335"/>
      <c r="G17" s="178"/>
      <c r="H17" s="178"/>
      <c r="I17" s="178"/>
      <c r="J17" s="178"/>
      <c r="K17" s="178"/>
    </row>
    <row r="18" spans="1:11" ht="19.5" customHeight="1">
      <c r="A18" s="189" t="s">
        <v>231</v>
      </c>
      <c r="B18" s="335" t="s">
        <v>262</v>
      </c>
      <c r="C18" s="335"/>
      <c r="D18" s="335"/>
      <c r="E18" s="335"/>
      <c r="F18" s="335"/>
      <c r="G18" s="178"/>
      <c r="H18" s="178"/>
      <c r="I18" s="178"/>
      <c r="J18" s="179"/>
      <c r="K18" s="179"/>
    </row>
    <row r="19" spans="1:11" ht="24.75" customHeight="1">
      <c r="A19" s="189" t="s">
        <v>212</v>
      </c>
      <c r="B19" s="336" t="s">
        <v>263</v>
      </c>
      <c r="C19" s="336"/>
      <c r="D19" s="336"/>
      <c r="E19" s="336"/>
      <c r="F19" s="336"/>
      <c r="G19" s="186"/>
      <c r="H19" s="186"/>
      <c r="I19" s="186"/>
      <c r="J19" s="180"/>
      <c r="K19" s="180"/>
    </row>
    <row r="20" spans="1:11" ht="42" customHeight="1">
      <c r="A20" s="189" t="s">
        <v>213</v>
      </c>
      <c r="B20" s="348" t="s">
        <v>264</v>
      </c>
      <c r="C20" s="348"/>
      <c r="D20" s="348"/>
      <c r="E20" s="348"/>
      <c r="F20" s="348"/>
      <c r="G20" s="187"/>
      <c r="H20" s="187"/>
      <c r="I20" s="187"/>
      <c r="J20" s="181"/>
      <c r="K20" s="181"/>
    </row>
    <row r="21" spans="1:11" ht="34.5" customHeight="1">
      <c r="A21" s="189" t="s">
        <v>232</v>
      </c>
      <c r="B21" s="336" t="s">
        <v>265</v>
      </c>
      <c r="C21" s="336"/>
      <c r="D21" s="336"/>
      <c r="E21" s="336"/>
      <c r="F21" s="336"/>
      <c r="G21" s="186"/>
      <c r="H21" s="186"/>
      <c r="I21" s="186"/>
      <c r="J21" s="180"/>
      <c r="K21" s="180"/>
    </row>
    <row r="22" spans="1:11" ht="51.75" customHeight="1">
      <c r="A22" s="189" t="s">
        <v>214</v>
      </c>
      <c r="B22" s="336" t="s">
        <v>266</v>
      </c>
      <c r="C22" s="336"/>
      <c r="D22" s="336"/>
      <c r="E22" s="336"/>
      <c r="F22" s="336"/>
      <c r="G22" s="186"/>
      <c r="H22" s="186"/>
      <c r="I22" s="186"/>
      <c r="J22" s="180"/>
      <c r="K22" s="180"/>
    </row>
    <row r="23" spans="1:11" ht="19.5" customHeight="1">
      <c r="A23" s="189" t="s">
        <v>215</v>
      </c>
      <c r="B23" s="342" t="s">
        <v>267</v>
      </c>
      <c r="C23" s="342"/>
      <c r="D23" s="342"/>
      <c r="E23" s="342"/>
      <c r="F23" s="342"/>
      <c r="G23" s="188"/>
      <c r="H23" s="188"/>
      <c r="I23" s="188"/>
      <c r="J23" s="182"/>
      <c r="K23" s="182"/>
    </row>
    <row r="24" spans="1:11" ht="19.5" customHeight="1">
      <c r="A24" s="189" t="s">
        <v>216</v>
      </c>
      <c r="B24" s="343" t="s">
        <v>268</v>
      </c>
      <c r="C24" s="343"/>
      <c r="D24" s="343"/>
      <c r="E24" s="343"/>
      <c r="F24" s="343"/>
      <c r="G24" s="175"/>
      <c r="H24" s="175"/>
      <c r="I24" s="175"/>
      <c r="J24" s="183"/>
      <c r="K24" s="183"/>
    </row>
    <row r="25" spans="1:11" ht="19.5" customHeight="1">
      <c r="A25" s="189" t="s">
        <v>217</v>
      </c>
      <c r="B25" s="341" t="s">
        <v>269</v>
      </c>
      <c r="C25" s="341"/>
      <c r="D25" s="341"/>
      <c r="E25" s="341"/>
      <c r="F25" s="341"/>
      <c r="G25" s="175"/>
      <c r="H25" s="175"/>
      <c r="I25" s="175"/>
      <c r="J25" s="183"/>
      <c r="K25" s="183"/>
    </row>
  </sheetData>
  <sheetProtection/>
  <mergeCells count="24">
    <mergeCell ref="B16:F16"/>
    <mergeCell ref="B22:F22"/>
    <mergeCell ref="B21:F21"/>
    <mergeCell ref="B20:F20"/>
    <mergeCell ref="B9:F9"/>
    <mergeCell ref="B10:F10"/>
    <mergeCell ref="B11:F11"/>
    <mergeCell ref="B12:F12"/>
    <mergeCell ref="B25:F25"/>
    <mergeCell ref="B23:F23"/>
    <mergeCell ref="B24:F24"/>
    <mergeCell ref="B13:F13"/>
    <mergeCell ref="B14:F14"/>
    <mergeCell ref="B15:F15"/>
    <mergeCell ref="B17:F17"/>
    <mergeCell ref="B18:F18"/>
    <mergeCell ref="B19:F19"/>
    <mergeCell ref="B2:F2"/>
    <mergeCell ref="B3:F3"/>
    <mergeCell ref="B4:F4"/>
    <mergeCell ref="B5:F5"/>
    <mergeCell ref="B6:F6"/>
    <mergeCell ref="B7:F7"/>
    <mergeCell ref="B8:F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4">
      <selection activeCell="A13" sqref="A13:F14"/>
    </sheetView>
  </sheetViews>
  <sheetFormatPr defaultColWidth="9.00390625" defaultRowHeight="15.75"/>
  <cols>
    <col min="1" max="1" width="20.75390625" style="0" customWidth="1"/>
    <col min="2" max="2" width="21.875" style="0" customWidth="1"/>
    <col min="3" max="3" width="11.875" style="0" customWidth="1"/>
    <col min="4" max="4" width="12.25390625" style="0" customWidth="1"/>
    <col min="5" max="5" width="15.00390625" style="0" customWidth="1"/>
  </cols>
  <sheetData>
    <row r="1" spans="1:6" ht="41.25" customHeight="1">
      <c r="A1" s="411" t="s">
        <v>298</v>
      </c>
      <c r="B1" s="411"/>
      <c r="C1" s="411"/>
      <c r="D1" s="411"/>
      <c r="E1" s="411"/>
      <c r="F1" s="411"/>
    </row>
    <row r="2" ht="16.5" thickBot="1">
      <c r="A2" s="124" t="s">
        <v>51</v>
      </c>
    </row>
    <row r="3" spans="1:6" ht="32.25" thickBot="1">
      <c r="A3" s="80" t="s">
        <v>54</v>
      </c>
      <c r="B3" s="97" t="s">
        <v>82</v>
      </c>
      <c r="C3" s="97" t="s">
        <v>134</v>
      </c>
      <c r="D3" s="97" t="s">
        <v>130</v>
      </c>
      <c r="E3" s="97" t="s">
        <v>109</v>
      </c>
      <c r="F3" s="98" t="s">
        <v>110</v>
      </c>
    </row>
    <row r="4" spans="1:6" ht="15.75">
      <c r="A4" s="79" t="s">
        <v>333</v>
      </c>
      <c r="B4" s="79" t="s">
        <v>334</v>
      </c>
      <c r="C4" s="79" t="s">
        <v>335</v>
      </c>
      <c r="D4" s="79" t="s">
        <v>336</v>
      </c>
      <c r="E4" s="79" t="s">
        <v>337</v>
      </c>
      <c r="F4" s="79" t="s">
        <v>338</v>
      </c>
    </row>
    <row r="5" spans="1:6" ht="15.75">
      <c r="A5" s="3" t="s">
        <v>339</v>
      </c>
      <c r="B5" s="3" t="s">
        <v>340</v>
      </c>
      <c r="C5" s="3" t="s">
        <v>341</v>
      </c>
      <c r="D5" s="3" t="s">
        <v>336</v>
      </c>
      <c r="E5" s="3" t="s">
        <v>337</v>
      </c>
      <c r="F5" s="3" t="s">
        <v>338</v>
      </c>
    </row>
    <row r="6" spans="1:6" ht="15.75">
      <c r="A6" s="3" t="s">
        <v>339</v>
      </c>
      <c r="B6" s="3" t="s">
        <v>342</v>
      </c>
      <c r="C6" s="3" t="s">
        <v>343</v>
      </c>
      <c r="D6" s="3" t="s">
        <v>336</v>
      </c>
      <c r="E6" s="3" t="s">
        <v>337</v>
      </c>
      <c r="F6" s="3" t="s">
        <v>338</v>
      </c>
    </row>
    <row r="7" spans="1:6" ht="15.75">
      <c r="A7" s="3"/>
      <c r="B7" s="3"/>
      <c r="C7" s="3"/>
      <c r="D7" s="3"/>
      <c r="E7" s="3"/>
      <c r="F7" s="3"/>
    </row>
    <row r="8" spans="1:6" ht="15.75">
      <c r="A8" s="3"/>
      <c r="B8" s="3"/>
      <c r="C8" s="3"/>
      <c r="D8" s="3"/>
      <c r="E8" s="3"/>
      <c r="F8" s="3"/>
    </row>
    <row r="9" spans="1:6" ht="15.75">
      <c r="A9" s="3"/>
      <c r="B9" s="3"/>
      <c r="C9" s="3"/>
      <c r="D9" s="3"/>
      <c r="E9" s="3"/>
      <c r="F9" s="3"/>
    </row>
    <row r="11" ht="16.5" thickBot="1">
      <c r="A11" s="124" t="s">
        <v>52</v>
      </c>
    </row>
    <row r="12" spans="1:6" ht="32.25" thickBot="1">
      <c r="A12" s="80" t="s">
        <v>54</v>
      </c>
      <c r="B12" s="97" t="s">
        <v>82</v>
      </c>
      <c r="C12" s="97" t="s">
        <v>134</v>
      </c>
      <c r="D12" s="97" t="s">
        <v>130</v>
      </c>
      <c r="E12" s="97" t="s">
        <v>109</v>
      </c>
      <c r="F12" s="98" t="s">
        <v>110</v>
      </c>
    </row>
    <row r="13" spans="1:6" ht="15.75">
      <c r="A13" s="79" t="s">
        <v>339</v>
      </c>
      <c r="B13" s="3" t="s">
        <v>340</v>
      </c>
      <c r="C13" s="3" t="s">
        <v>341</v>
      </c>
      <c r="D13" s="79" t="s">
        <v>344</v>
      </c>
      <c r="E13" s="3" t="s">
        <v>337</v>
      </c>
      <c r="F13" s="79" t="s">
        <v>309</v>
      </c>
    </row>
    <row r="14" spans="1:6" ht="15.75">
      <c r="A14" s="3" t="s">
        <v>339</v>
      </c>
      <c r="B14" s="3" t="s">
        <v>342</v>
      </c>
      <c r="C14" s="3" t="s">
        <v>343</v>
      </c>
      <c r="D14" s="3" t="s">
        <v>344</v>
      </c>
      <c r="E14" s="3" t="s">
        <v>337</v>
      </c>
      <c r="F14" s="3" t="s">
        <v>309</v>
      </c>
    </row>
    <row r="15" spans="1:6" ht="15.75">
      <c r="A15" s="3"/>
      <c r="B15" s="3"/>
      <c r="C15" s="3"/>
      <c r="D15" s="3"/>
      <c r="E15" s="3"/>
      <c r="F15" s="3"/>
    </row>
    <row r="16" spans="1:6" ht="15.75">
      <c r="A16" s="3"/>
      <c r="B16" s="3"/>
      <c r="C16" s="3"/>
      <c r="D16" s="3"/>
      <c r="E16" s="3"/>
      <c r="F16" s="3"/>
    </row>
    <row r="17" spans="1:6" ht="15.75">
      <c r="A17" s="3"/>
      <c r="B17" s="3"/>
      <c r="C17" s="3"/>
      <c r="D17" s="3"/>
      <c r="E17" s="3"/>
      <c r="F17" s="3"/>
    </row>
    <row r="18" spans="1:6" ht="15.75">
      <c r="A18" s="3"/>
      <c r="B18" s="3"/>
      <c r="C18" s="3"/>
      <c r="D18" s="3"/>
      <c r="E18" s="3"/>
      <c r="F18" s="3"/>
    </row>
    <row r="20" spans="1:6" ht="16.5" thickBot="1">
      <c r="A20" s="51" t="s">
        <v>111</v>
      </c>
      <c r="B20" s="8"/>
      <c r="C20" s="8"/>
      <c r="D20" s="8"/>
      <c r="E20" s="8"/>
      <c r="F20" s="8"/>
    </row>
    <row r="21" spans="1:6" ht="32.25" thickBot="1">
      <c r="A21" s="80" t="s">
        <v>54</v>
      </c>
      <c r="B21" s="97" t="s">
        <v>82</v>
      </c>
      <c r="C21" s="97" t="s">
        <v>134</v>
      </c>
      <c r="D21" s="97" t="s">
        <v>130</v>
      </c>
      <c r="E21" s="97" t="s">
        <v>109</v>
      </c>
      <c r="F21" s="98" t="s">
        <v>110</v>
      </c>
    </row>
    <row r="22" spans="1:6" ht="15.75">
      <c r="A22" s="79"/>
      <c r="B22" s="79"/>
      <c r="C22" s="79"/>
      <c r="D22" s="79"/>
      <c r="E22" s="79"/>
      <c r="F22" s="79"/>
    </row>
    <row r="23" spans="1:6" ht="15.75">
      <c r="A23" s="3"/>
      <c r="B23" s="3"/>
      <c r="C23" s="3"/>
      <c r="D23" s="3"/>
      <c r="E23" s="3"/>
      <c r="F23" s="3"/>
    </row>
    <row r="24" spans="1:6" ht="15.75">
      <c r="A24" s="3"/>
      <c r="B24" s="3"/>
      <c r="C24" s="3"/>
      <c r="D24" s="3"/>
      <c r="E24" s="3"/>
      <c r="F24" s="3"/>
    </row>
    <row r="25" spans="1:6" ht="15.75">
      <c r="A25" s="3"/>
      <c r="B25" s="3"/>
      <c r="C25" s="3"/>
      <c r="D25" s="3"/>
      <c r="E25" s="3"/>
      <c r="F25" s="3"/>
    </row>
    <row r="26" spans="1:6" ht="15.75">
      <c r="A26" s="3"/>
      <c r="B26" s="3"/>
      <c r="C26" s="3"/>
      <c r="D26" s="3"/>
      <c r="E26" s="3"/>
      <c r="F26" s="3"/>
    </row>
    <row r="27" spans="1:6" ht="15.75">
      <c r="A27" s="3"/>
      <c r="B27" s="3"/>
      <c r="C27" s="3"/>
      <c r="D27" s="3"/>
      <c r="E27" s="3"/>
      <c r="F27" s="3"/>
    </row>
    <row r="29" ht="16.5" thickBot="1">
      <c r="A29" s="124" t="s">
        <v>53</v>
      </c>
    </row>
    <row r="30" spans="1:6" ht="32.25" thickBot="1">
      <c r="A30" s="80" t="s">
        <v>54</v>
      </c>
      <c r="B30" s="97" t="s">
        <v>82</v>
      </c>
      <c r="C30" s="97" t="s">
        <v>134</v>
      </c>
      <c r="D30" s="97" t="s">
        <v>130</v>
      </c>
      <c r="E30" s="97" t="s">
        <v>109</v>
      </c>
      <c r="F30" s="98" t="s">
        <v>110</v>
      </c>
    </row>
    <row r="31" spans="1:6" ht="15.75">
      <c r="A31" s="79"/>
      <c r="B31" s="79"/>
      <c r="C31" s="79"/>
      <c r="D31" s="79"/>
      <c r="E31" s="79"/>
      <c r="F31" s="79"/>
    </row>
    <row r="32" spans="1:6" ht="15.75">
      <c r="A32" s="3"/>
      <c r="B32" s="3"/>
      <c r="C32" s="3"/>
      <c r="D32" s="3"/>
      <c r="E32" s="3"/>
      <c r="F32" s="3"/>
    </row>
    <row r="33" spans="1:6" ht="15.75">
      <c r="A33" s="3"/>
      <c r="B33" s="3"/>
      <c r="C33" s="3"/>
      <c r="D33" s="3"/>
      <c r="E33" s="3"/>
      <c r="F33" s="3"/>
    </row>
    <row r="34" spans="1:6" ht="15.75">
      <c r="A34" s="3"/>
      <c r="B34" s="3"/>
      <c r="C34" s="3"/>
      <c r="D34" s="3"/>
      <c r="E34" s="3"/>
      <c r="F34" s="3"/>
    </row>
    <row r="35" spans="1:6" ht="15.75">
      <c r="A35" s="3"/>
      <c r="B35" s="3"/>
      <c r="C35" s="3"/>
      <c r="D35" s="3"/>
      <c r="E35" s="3"/>
      <c r="F35" s="3"/>
    </row>
    <row r="36" spans="1:6" ht="15.75">
      <c r="A36" s="3"/>
      <c r="B36" s="3"/>
      <c r="C36" s="3"/>
      <c r="D36" s="3"/>
      <c r="E36" s="3"/>
      <c r="F36" s="3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  <rowBreaks count="1" manualBreakCount="1">
    <brk id="1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Normal="130" zoomScaleSheetLayoutView="100" zoomScalePageLayoutView="0" workbookViewId="0" topLeftCell="A1">
      <selection activeCell="A1" sqref="A1:H1"/>
    </sheetView>
  </sheetViews>
  <sheetFormatPr defaultColWidth="9.00390625" defaultRowHeight="15.75"/>
  <cols>
    <col min="1" max="1" width="19.375" style="0" customWidth="1"/>
    <col min="2" max="2" width="15.125" style="0" customWidth="1"/>
    <col min="3" max="3" width="19.875" style="0" customWidth="1"/>
    <col min="4" max="5" width="9.125" style="0" customWidth="1"/>
    <col min="6" max="6" width="9.50390625" style="0" customWidth="1"/>
    <col min="7" max="7" width="12.00390625" style="0" customWidth="1"/>
    <col min="8" max="8" width="12.875" style="0" customWidth="1"/>
    <col min="9" max="9" width="10.875" style="0" customWidth="1"/>
  </cols>
  <sheetData>
    <row r="1" spans="1:9" ht="45" customHeight="1">
      <c r="A1" s="380" t="s">
        <v>299</v>
      </c>
      <c r="B1" s="380"/>
      <c r="C1" s="380"/>
      <c r="D1" s="380"/>
      <c r="E1" s="380"/>
      <c r="F1" s="380"/>
      <c r="G1" s="380"/>
      <c r="H1" s="380"/>
      <c r="I1" s="44"/>
    </row>
    <row r="2" spans="1:9" ht="29.25" customHeight="1" thickBot="1">
      <c r="A2" s="61" t="s">
        <v>112</v>
      </c>
      <c r="B2" s="26"/>
      <c r="C2" s="26"/>
      <c r="D2" s="26"/>
      <c r="E2" s="26"/>
      <c r="F2" s="26"/>
      <c r="G2" s="26"/>
      <c r="H2" s="26"/>
      <c r="I2" s="26"/>
    </row>
    <row r="3" spans="1:9" ht="32.25" thickBot="1">
      <c r="A3" s="80" t="s">
        <v>54</v>
      </c>
      <c r="B3" s="97" t="s">
        <v>50</v>
      </c>
      <c r="C3" s="97" t="s">
        <v>82</v>
      </c>
      <c r="D3" s="97" t="s">
        <v>134</v>
      </c>
      <c r="E3" s="97" t="s">
        <v>130</v>
      </c>
      <c r="F3" s="97" t="s">
        <v>109</v>
      </c>
      <c r="G3" s="97" t="s">
        <v>110</v>
      </c>
      <c r="H3" s="98" t="s">
        <v>113</v>
      </c>
      <c r="I3" s="42"/>
    </row>
    <row r="4" spans="1:9" ht="15.75">
      <c r="A4" s="60"/>
      <c r="B4" s="60"/>
      <c r="C4" s="60"/>
      <c r="D4" s="60"/>
      <c r="E4" s="60"/>
      <c r="F4" s="60"/>
      <c r="G4" s="60"/>
      <c r="H4" s="60"/>
      <c r="I4" s="42"/>
    </row>
    <row r="5" spans="1:9" ht="15.75">
      <c r="A5" s="60"/>
      <c r="B5" s="60"/>
      <c r="C5" s="60"/>
      <c r="D5" s="60"/>
      <c r="E5" s="60"/>
      <c r="F5" s="60"/>
      <c r="G5" s="60"/>
      <c r="H5" s="60"/>
      <c r="I5" s="42"/>
    </row>
    <row r="6" spans="1:9" ht="15.75">
      <c r="A6" s="60"/>
      <c r="B6" s="60"/>
      <c r="C6" s="60"/>
      <c r="D6" s="60"/>
      <c r="E6" s="60"/>
      <c r="F6" s="60"/>
      <c r="G6" s="60"/>
      <c r="H6" s="60"/>
      <c r="I6" s="42"/>
    </row>
    <row r="7" spans="1:9" ht="15.75">
      <c r="A7" s="60"/>
      <c r="B7" s="60"/>
      <c r="C7" s="60"/>
      <c r="D7" s="60"/>
      <c r="E7" s="60"/>
      <c r="F7" s="60"/>
      <c r="G7" s="60"/>
      <c r="H7" s="60"/>
      <c r="I7" s="42"/>
    </row>
    <row r="8" spans="1:9" ht="15.75">
      <c r="A8" s="21"/>
      <c r="B8" s="21"/>
      <c r="C8" s="21"/>
      <c r="D8" s="21"/>
      <c r="E8" s="21"/>
      <c r="F8" s="21"/>
      <c r="G8" s="21"/>
      <c r="H8" s="21"/>
      <c r="I8" s="42"/>
    </row>
    <row r="9" spans="1:9" ht="15.75">
      <c r="A9" s="3"/>
      <c r="B9" s="3"/>
      <c r="C9" s="3"/>
      <c r="D9" s="16"/>
      <c r="E9" s="16"/>
      <c r="F9" s="16"/>
      <c r="G9" s="3"/>
      <c r="H9" s="3"/>
      <c r="I9" s="8"/>
    </row>
    <row r="10" ht="15.75">
      <c r="I10" s="8"/>
    </row>
    <row r="11" ht="15.75">
      <c r="I11" s="8"/>
    </row>
    <row r="12" spans="1:9" ht="24.75" customHeight="1" thickBot="1">
      <c r="A12" s="124" t="s">
        <v>150</v>
      </c>
      <c r="I12" s="8"/>
    </row>
    <row r="13" spans="1:9" ht="63.75" thickBot="1">
      <c r="A13" s="80" t="s">
        <v>54</v>
      </c>
      <c r="B13" s="97" t="s">
        <v>50</v>
      </c>
      <c r="C13" s="97" t="s">
        <v>82</v>
      </c>
      <c r="D13" s="97" t="s">
        <v>134</v>
      </c>
      <c r="E13" s="97" t="s">
        <v>130</v>
      </c>
      <c r="F13" s="97" t="s">
        <v>109</v>
      </c>
      <c r="G13" s="97" t="s">
        <v>110</v>
      </c>
      <c r="H13" s="98" t="s">
        <v>149</v>
      </c>
      <c r="I13" s="34"/>
    </row>
    <row r="14" spans="1:9" ht="15.75">
      <c r="A14" s="60"/>
      <c r="B14" s="60"/>
      <c r="C14" s="60"/>
      <c r="D14" s="60"/>
      <c r="E14" s="60"/>
      <c r="F14" s="60"/>
      <c r="G14" s="60"/>
      <c r="H14" s="60"/>
      <c r="I14" s="34"/>
    </row>
    <row r="15" spans="1:9" ht="15.75">
      <c r="A15" s="21"/>
      <c r="B15" s="21"/>
      <c r="C15" s="21"/>
      <c r="D15" s="21"/>
      <c r="E15" s="21"/>
      <c r="F15" s="21"/>
      <c r="G15" s="21"/>
      <c r="H15" s="21"/>
      <c r="I15" s="34"/>
    </row>
    <row r="16" spans="1:9" ht="15.75">
      <c r="A16" s="21"/>
      <c r="B16" s="21"/>
      <c r="C16" s="21"/>
      <c r="D16" s="21"/>
      <c r="E16" s="21"/>
      <c r="F16" s="21"/>
      <c r="G16" s="21"/>
      <c r="H16" s="21"/>
      <c r="I16" s="34"/>
    </row>
    <row r="17" spans="1:9" ht="15.75">
      <c r="A17" s="21"/>
      <c r="B17" s="21"/>
      <c r="C17" s="21"/>
      <c r="D17" s="21"/>
      <c r="E17" s="21"/>
      <c r="F17" s="21"/>
      <c r="G17" s="21"/>
      <c r="H17" s="21"/>
      <c r="I17" s="34"/>
    </row>
    <row r="18" spans="1:9" ht="15.75">
      <c r="A18" s="21"/>
      <c r="B18" s="21"/>
      <c r="C18" s="21"/>
      <c r="D18" s="21"/>
      <c r="E18" s="21"/>
      <c r="F18" s="21"/>
      <c r="G18" s="21"/>
      <c r="H18" s="21"/>
      <c r="I18" s="34"/>
    </row>
    <row r="19" spans="1:9" ht="15.75">
      <c r="A19" s="3"/>
      <c r="B19" s="3"/>
      <c r="C19" s="3"/>
      <c r="D19" s="16"/>
      <c r="E19" s="16"/>
      <c r="F19" s="16"/>
      <c r="G19" s="3"/>
      <c r="H19" s="3"/>
      <c r="I19" s="8"/>
    </row>
    <row r="20" spans="8:9" ht="15.75">
      <c r="H20" s="18"/>
      <c r="I20" s="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SheetLayoutView="100" zoomScalePageLayoutView="0" workbookViewId="0" topLeftCell="A1">
      <selection activeCell="A1" sqref="A1:B1"/>
    </sheetView>
  </sheetViews>
  <sheetFormatPr defaultColWidth="9.00390625" defaultRowHeight="15.75"/>
  <cols>
    <col min="1" max="1" width="31.50390625" style="0" customWidth="1"/>
    <col min="2" max="2" width="48.125" style="0" customWidth="1"/>
  </cols>
  <sheetData>
    <row r="1" spans="1:2" ht="50.25" customHeight="1" thickBot="1">
      <c r="A1" s="411" t="s">
        <v>300</v>
      </c>
      <c r="B1" s="411"/>
    </row>
    <row r="2" spans="1:2" s="1" customFormat="1" ht="16.5" thickBot="1">
      <c r="A2" s="131" t="s">
        <v>54</v>
      </c>
      <c r="B2" s="132" t="s">
        <v>114</v>
      </c>
    </row>
    <row r="3" spans="1:2" ht="15.75">
      <c r="A3" s="79"/>
      <c r="B3" s="79"/>
    </row>
    <row r="4" spans="1:2" ht="15.75">
      <c r="A4" s="3"/>
      <c r="B4" s="3"/>
    </row>
    <row r="5" spans="1:2" ht="15.75">
      <c r="A5" s="3"/>
      <c r="B5" s="3"/>
    </row>
    <row r="6" spans="1:2" ht="15.75">
      <c r="A6" s="3"/>
      <c r="B6" s="3"/>
    </row>
    <row r="7" spans="1:2" ht="15.75">
      <c r="A7" s="3"/>
      <c r="B7" s="3"/>
    </row>
    <row r="8" spans="1:2" ht="15.75">
      <c r="A8" s="3"/>
      <c r="B8" s="3"/>
    </row>
    <row r="9" spans="1:2" ht="15.75">
      <c r="A9" s="3"/>
      <c r="B9" s="3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5.75"/>
  <cols>
    <col min="1" max="1" width="25.375" style="0" customWidth="1"/>
    <col min="2" max="2" width="26.375" style="0" customWidth="1"/>
    <col min="3" max="3" width="34.75390625" style="0" customWidth="1"/>
    <col min="4" max="4" width="30.75390625" style="0" customWidth="1"/>
  </cols>
  <sheetData>
    <row r="1" spans="1:3" ht="78.75" customHeight="1">
      <c r="A1" s="411" t="s">
        <v>301</v>
      </c>
      <c r="B1" s="411"/>
      <c r="C1" s="411"/>
    </row>
    <row r="2" spans="1:3" ht="24" customHeight="1" thickBot="1">
      <c r="A2" s="133" t="s">
        <v>112</v>
      </c>
      <c r="B2" s="45"/>
      <c r="C2" s="45"/>
    </row>
    <row r="3" spans="1:3" ht="16.5" thickBot="1">
      <c r="A3" s="134" t="s">
        <v>54</v>
      </c>
      <c r="B3" s="95" t="s">
        <v>114</v>
      </c>
      <c r="C3" s="96" t="s">
        <v>113</v>
      </c>
    </row>
    <row r="4" spans="1:3" ht="15.75">
      <c r="A4" s="79"/>
      <c r="B4" s="79"/>
      <c r="C4" s="79"/>
    </row>
    <row r="5" spans="1:3" ht="15.75">
      <c r="A5" s="79"/>
      <c r="B5" s="79"/>
      <c r="C5" s="79"/>
    </row>
    <row r="6" spans="1:3" ht="15.75">
      <c r="A6" s="79"/>
      <c r="B6" s="79"/>
      <c r="C6" s="79"/>
    </row>
    <row r="7" spans="1:3" ht="15.75">
      <c r="A7" s="3"/>
      <c r="B7" s="3"/>
      <c r="C7" s="3"/>
    </row>
    <row r="8" spans="1:3" ht="15.75">
      <c r="A8" s="3"/>
      <c r="B8" s="3"/>
      <c r="C8" s="3"/>
    </row>
    <row r="9" spans="1:3" ht="15.75">
      <c r="A9" s="3"/>
      <c r="B9" s="3"/>
      <c r="C9" s="3"/>
    </row>
    <row r="10" ht="15.75">
      <c r="C10" s="18"/>
    </row>
    <row r="11" ht="16.5" thickBot="1">
      <c r="A11" s="124" t="s">
        <v>150</v>
      </c>
    </row>
    <row r="12" spans="1:3" ht="16.5" thickBot="1">
      <c r="A12" s="134" t="s">
        <v>54</v>
      </c>
      <c r="B12" s="95" t="s">
        <v>114</v>
      </c>
      <c r="C12" s="96" t="s">
        <v>135</v>
      </c>
    </row>
    <row r="13" spans="1:3" ht="15.75">
      <c r="A13" s="79"/>
      <c r="B13" s="79"/>
      <c r="C13" s="79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ht="15.75">
      <c r="C18" s="18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15.75"/>
  <cols>
    <col min="1" max="1" width="3.75390625" style="0" customWidth="1"/>
    <col min="2" max="2" width="6.625" style="0" customWidth="1"/>
    <col min="3" max="3" width="12.75390625" style="0" customWidth="1"/>
    <col min="4" max="4" width="6.00390625" style="0" customWidth="1"/>
    <col min="5" max="5" width="5.25390625" style="0" customWidth="1"/>
    <col min="6" max="6" width="12.125" style="0" customWidth="1"/>
    <col min="7" max="7" width="14.75390625" style="0" customWidth="1"/>
    <col min="8" max="8" width="11.625" style="0" customWidth="1"/>
    <col min="9" max="9" width="10.125" style="0" customWidth="1"/>
    <col min="10" max="10" width="11.25390625" style="0" customWidth="1"/>
    <col min="11" max="11" width="14.75390625" style="0" customWidth="1"/>
    <col min="12" max="12" width="10.50390625" style="0" customWidth="1"/>
  </cols>
  <sheetData>
    <row r="1" spans="1:12" ht="21" thickBot="1">
      <c r="A1" s="440" t="s">
        <v>302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2" ht="138" customHeight="1" thickBot="1">
      <c r="A2" s="166" t="s">
        <v>136</v>
      </c>
      <c r="B2" s="167" t="s">
        <v>54</v>
      </c>
      <c r="C2" s="167" t="s">
        <v>201</v>
      </c>
      <c r="D2" s="167" t="s">
        <v>204</v>
      </c>
      <c r="E2" s="167" t="s">
        <v>203</v>
      </c>
      <c r="F2" s="167" t="s">
        <v>137</v>
      </c>
      <c r="G2" s="167" t="s">
        <v>138</v>
      </c>
      <c r="H2" s="167" t="s">
        <v>124</v>
      </c>
      <c r="I2" s="167" t="s">
        <v>139</v>
      </c>
      <c r="J2" s="167" t="s">
        <v>140</v>
      </c>
      <c r="K2" s="167" t="s">
        <v>141</v>
      </c>
      <c r="L2" s="168" t="s">
        <v>142</v>
      </c>
    </row>
    <row r="3" spans="1:12" ht="15.75">
      <c r="A3" s="79">
        <v>1</v>
      </c>
      <c r="B3" s="79"/>
      <c r="C3" s="79" t="s">
        <v>399</v>
      </c>
      <c r="D3" s="27" t="s">
        <v>395</v>
      </c>
      <c r="E3" s="79" t="s">
        <v>345</v>
      </c>
      <c r="F3" s="79" t="s">
        <v>346</v>
      </c>
      <c r="G3" s="79" t="s">
        <v>347</v>
      </c>
      <c r="H3" s="79" t="s">
        <v>348</v>
      </c>
      <c r="I3" s="79" t="s">
        <v>349</v>
      </c>
      <c r="J3" s="79"/>
      <c r="K3" s="79"/>
      <c r="L3" s="79"/>
    </row>
    <row r="4" spans="1:12" ht="15.75">
      <c r="A4" s="3">
        <v>2</v>
      </c>
      <c r="B4" s="3"/>
      <c r="C4" s="79" t="s">
        <v>399</v>
      </c>
      <c r="D4" s="27" t="s">
        <v>395</v>
      </c>
      <c r="E4" s="3" t="s">
        <v>345</v>
      </c>
      <c r="F4" s="3" t="s">
        <v>350</v>
      </c>
      <c r="G4" s="3" t="s">
        <v>351</v>
      </c>
      <c r="H4" s="3" t="s">
        <v>352</v>
      </c>
      <c r="I4" s="3" t="s">
        <v>353</v>
      </c>
      <c r="J4" s="3"/>
      <c r="K4" s="3"/>
      <c r="L4" s="3"/>
    </row>
    <row r="5" spans="1:12" ht="15.75">
      <c r="A5" s="3">
        <v>3</v>
      </c>
      <c r="B5" s="3"/>
      <c r="C5" s="79" t="s">
        <v>399</v>
      </c>
      <c r="D5" s="27" t="s">
        <v>395</v>
      </c>
      <c r="E5" s="3" t="s">
        <v>345</v>
      </c>
      <c r="F5" s="3" t="s">
        <v>354</v>
      </c>
      <c r="G5" s="3" t="s">
        <v>347</v>
      </c>
      <c r="H5" s="3" t="s">
        <v>355</v>
      </c>
      <c r="I5" s="3" t="s">
        <v>353</v>
      </c>
      <c r="J5" s="3"/>
      <c r="K5" s="3"/>
      <c r="L5" s="3"/>
    </row>
    <row r="6" spans="1:12" ht="15.75">
      <c r="A6" s="3">
        <v>4</v>
      </c>
      <c r="B6" s="3"/>
      <c r="C6" s="79" t="s">
        <v>399</v>
      </c>
      <c r="D6" s="27" t="s">
        <v>395</v>
      </c>
      <c r="E6" s="3" t="s">
        <v>345</v>
      </c>
      <c r="F6" s="3" t="s">
        <v>356</v>
      </c>
      <c r="G6" s="3" t="s">
        <v>351</v>
      </c>
      <c r="H6" s="3" t="s">
        <v>357</v>
      </c>
      <c r="I6" s="3" t="s">
        <v>349</v>
      </c>
      <c r="J6" s="3"/>
      <c r="K6" s="3"/>
      <c r="L6" s="3"/>
    </row>
    <row r="7" spans="1:12" ht="15.75">
      <c r="A7" s="3">
        <v>5</v>
      </c>
      <c r="B7" s="3"/>
      <c r="C7" s="79" t="s">
        <v>399</v>
      </c>
      <c r="D7" s="27" t="s">
        <v>395</v>
      </c>
      <c r="E7" s="16" t="s">
        <v>345</v>
      </c>
      <c r="F7" s="3" t="s">
        <v>358</v>
      </c>
      <c r="G7" s="3" t="s">
        <v>351</v>
      </c>
      <c r="H7" s="3" t="s">
        <v>359</v>
      </c>
      <c r="I7" s="3" t="s">
        <v>349</v>
      </c>
      <c r="J7" s="3"/>
      <c r="K7" s="16"/>
      <c r="L7" s="16"/>
    </row>
    <row r="8" spans="1:12" ht="15.75">
      <c r="A8" s="3">
        <v>6</v>
      </c>
      <c r="B8" s="3"/>
      <c r="C8" s="79" t="s">
        <v>399</v>
      </c>
      <c r="D8" s="27" t="s">
        <v>395</v>
      </c>
      <c r="E8" s="3" t="s">
        <v>345</v>
      </c>
      <c r="F8" s="3" t="s">
        <v>360</v>
      </c>
      <c r="G8" s="3" t="s">
        <v>361</v>
      </c>
      <c r="H8" s="3" t="s">
        <v>362</v>
      </c>
      <c r="I8" s="3" t="s">
        <v>349</v>
      </c>
      <c r="J8" s="3"/>
      <c r="K8" s="3"/>
      <c r="L8" s="3"/>
    </row>
    <row r="9" spans="1:12" ht="15.75">
      <c r="A9" s="3">
        <v>7</v>
      </c>
      <c r="B9" s="3"/>
      <c r="C9" s="79" t="s">
        <v>399</v>
      </c>
      <c r="D9" s="27" t="s">
        <v>395</v>
      </c>
      <c r="E9" s="3" t="s">
        <v>345</v>
      </c>
      <c r="F9" s="3" t="s">
        <v>363</v>
      </c>
      <c r="G9" s="3" t="s">
        <v>364</v>
      </c>
      <c r="H9" s="3" t="s">
        <v>365</v>
      </c>
      <c r="I9" s="3" t="s">
        <v>366</v>
      </c>
      <c r="J9" s="3"/>
      <c r="K9" s="3"/>
      <c r="L9" s="3"/>
    </row>
    <row r="10" spans="1:12" ht="15.75">
      <c r="A10" s="3">
        <v>8</v>
      </c>
      <c r="B10" s="3"/>
      <c r="C10" s="79" t="s">
        <v>399</v>
      </c>
      <c r="D10" s="27" t="s">
        <v>395</v>
      </c>
      <c r="E10" s="3" t="s">
        <v>345</v>
      </c>
      <c r="F10" s="3" t="s">
        <v>367</v>
      </c>
      <c r="G10" s="3" t="s">
        <v>368</v>
      </c>
      <c r="H10" s="3" t="s">
        <v>369</v>
      </c>
      <c r="I10" s="3" t="s">
        <v>370</v>
      </c>
      <c r="J10" s="3"/>
      <c r="K10" s="3"/>
      <c r="L10" s="3"/>
    </row>
    <row r="11" spans="1:12" ht="15.75">
      <c r="A11" s="3">
        <v>9</v>
      </c>
      <c r="B11" s="3"/>
      <c r="C11" s="79" t="s">
        <v>399</v>
      </c>
      <c r="D11" s="27" t="s">
        <v>395</v>
      </c>
      <c r="E11" s="3" t="s">
        <v>345</v>
      </c>
      <c r="F11" s="3" t="s">
        <v>371</v>
      </c>
      <c r="G11" s="3" t="s">
        <v>372</v>
      </c>
      <c r="H11" s="3" t="s">
        <v>373</v>
      </c>
      <c r="I11" s="3" t="s">
        <v>349</v>
      </c>
      <c r="J11" s="3"/>
      <c r="K11" s="3"/>
      <c r="L11" s="3"/>
    </row>
    <row r="12" spans="1:12" ht="15.75">
      <c r="A12" s="3">
        <v>10</v>
      </c>
      <c r="B12" s="3"/>
      <c r="C12" s="79" t="s">
        <v>399</v>
      </c>
      <c r="D12" s="27" t="s">
        <v>395</v>
      </c>
      <c r="E12" s="3" t="s">
        <v>345</v>
      </c>
      <c r="F12" s="3" t="s">
        <v>374</v>
      </c>
      <c r="G12" s="3" t="s">
        <v>364</v>
      </c>
      <c r="H12" s="3" t="s">
        <v>375</v>
      </c>
      <c r="I12" s="3" t="s">
        <v>376</v>
      </c>
      <c r="J12" s="3"/>
      <c r="K12" s="3"/>
      <c r="L12" s="3"/>
    </row>
    <row r="13" spans="1:12" ht="15.75">
      <c r="A13" s="3">
        <v>11</v>
      </c>
      <c r="B13" s="3"/>
      <c r="C13" s="79" t="s">
        <v>399</v>
      </c>
      <c r="D13" s="27" t="s">
        <v>395</v>
      </c>
      <c r="E13" s="3" t="s">
        <v>345</v>
      </c>
      <c r="F13" s="3" t="s">
        <v>377</v>
      </c>
      <c r="G13" s="3" t="s">
        <v>364</v>
      </c>
      <c r="H13" s="3" t="s">
        <v>378</v>
      </c>
      <c r="I13" s="3" t="s">
        <v>379</v>
      </c>
      <c r="J13" s="3"/>
      <c r="K13" s="3"/>
      <c r="L13" s="3"/>
    </row>
    <row r="14" spans="1:12" ht="15.75">
      <c r="A14" s="3">
        <v>12</v>
      </c>
      <c r="B14" s="3"/>
      <c r="C14" s="79" t="s">
        <v>399</v>
      </c>
      <c r="D14" s="27" t="s">
        <v>395</v>
      </c>
      <c r="E14" s="3" t="s">
        <v>345</v>
      </c>
      <c r="F14" s="3" t="s">
        <v>380</v>
      </c>
      <c r="G14" s="3" t="s">
        <v>381</v>
      </c>
      <c r="H14" s="3" t="s">
        <v>382</v>
      </c>
      <c r="I14" s="3" t="s">
        <v>379</v>
      </c>
      <c r="J14" s="3"/>
      <c r="K14" s="3"/>
      <c r="L14" s="3"/>
    </row>
    <row r="15" spans="1:12" ht="15.75">
      <c r="A15" s="3">
        <v>13</v>
      </c>
      <c r="B15" s="3"/>
      <c r="C15" s="3" t="s">
        <v>400</v>
      </c>
      <c r="D15" s="27" t="s">
        <v>396</v>
      </c>
      <c r="E15" s="3" t="s">
        <v>383</v>
      </c>
      <c r="F15" s="3" t="s">
        <v>384</v>
      </c>
      <c r="G15" s="3" t="s">
        <v>385</v>
      </c>
      <c r="H15" s="3" t="s">
        <v>386</v>
      </c>
      <c r="I15" s="3" t="s">
        <v>387</v>
      </c>
      <c r="J15" s="3"/>
      <c r="K15" s="3"/>
      <c r="L15" s="3"/>
    </row>
    <row r="16" spans="1:10" ht="15.75">
      <c r="A16" s="321">
        <v>14</v>
      </c>
      <c r="C16" t="s">
        <v>400</v>
      </c>
      <c r="D16" s="27" t="s">
        <v>396</v>
      </c>
      <c r="E16" s="3" t="s">
        <v>383</v>
      </c>
      <c r="F16" s="3" t="s">
        <v>388</v>
      </c>
      <c r="G16" s="3" t="s">
        <v>368</v>
      </c>
      <c r="H16" s="3" t="s">
        <v>389</v>
      </c>
      <c r="I16" s="3" t="s">
        <v>390</v>
      </c>
      <c r="J16" s="3"/>
    </row>
    <row r="17" spans="1:10" ht="15.75">
      <c r="A17" s="321">
        <v>15</v>
      </c>
      <c r="C17" t="s">
        <v>400</v>
      </c>
      <c r="D17" s="27" t="s">
        <v>396</v>
      </c>
      <c r="E17" s="3" t="s">
        <v>383</v>
      </c>
      <c r="F17" s="3" t="s">
        <v>391</v>
      </c>
      <c r="G17" s="3" t="s">
        <v>392</v>
      </c>
      <c r="H17" s="3" t="s">
        <v>386</v>
      </c>
      <c r="I17" s="3" t="s">
        <v>393</v>
      </c>
      <c r="J17" s="3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5.75"/>
  <cols>
    <col min="1" max="1" width="2.25390625" style="0" customWidth="1"/>
    <col min="2" max="2" width="6.125" style="0" bestFit="1" customWidth="1"/>
    <col min="3" max="3" width="9.875" style="0" bestFit="1" customWidth="1"/>
    <col min="4" max="4" width="5.25390625" style="0" customWidth="1"/>
    <col min="5" max="5" width="4.25390625" style="0" customWidth="1"/>
    <col min="6" max="6" width="9.50390625" style="0" bestFit="1" customWidth="1"/>
    <col min="7" max="7" width="13.25390625" style="0" bestFit="1" customWidth="1"/>
    <col min="8" max="8" width="23.875" style="0" customWidth="1"/>
    <col min="10" max="10" width="17.375" style="0" customWidth="1"/>
    <col min="11" max="11" width="13.75390625" style="0" customWidth="1"/>
    <col min="12" max="12" width="9.375" style="0" bestFit="1" customWidth="1"/>
  </cols>
  <sheetData>
    <row r="1" spans="1:13" ht="20.25" customHeight="1" thickBot="1">
      <c r="A1" s="441" t="s">
        <v>303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310"/>
    </row>
    <row r="2" spans="1:13" s="165" customFormat="1" ht="115.5" thickBot="1">
      <c r="A2" s="161" t="s">
        <v>136</v>
      </c>
      <c r="B2" s="162" t="s">
        <v>54</v>
      </c>
      <c r="C2" s="162" t="s">
        <v>201</v>
      </c>
      <c r="D2" s="162" t="s">
        <v>204</v>
      </c>
      <c r="E2" s="162" t="s">
        <v>203</v>
      </c>
      <c r="F2" s="162" t="s">
        <v>137</v>
      </c>
      <c r="G2" s="162" t="s">
        <v>138</v>
      </c>
      <c r="H2" s="162" t="s">
        <v>124</v>
      </c>
      <c r="I2" s="162" t="s">
        <v>139</v>
      </c>
      <c r="J2" s="162" t="s">
        <v>140</v>
      </c>
      <c r="K2" s="162" t="s">
        <v>141</v>
      </c>
      <c r="L2" s="163" t="s">
        <v>142</v>
      </c>
      <c r="M2" s="164"/>
    </row>
    <row r="3" spans="1:13" ht="15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157"/>
    </row>
    <row r="4" spans="1:13" ht="15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157"/>
    </row>
    <row r="5" spans="1:13" ht="15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157"/>
    </row>
    <row r="6" spans="1:13" ht="15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157"/>
    </row>
    <row r="7" spans="1:13" ht="15.7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157"/>
    </row>
    <row r="8" spans="1:13" ht="15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157"/>
    </row>
    <row r="9" spans="1:13" ht="15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157"/>
    </row>
    <row r="10" spans="1:13" ht="15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157"/>
    </row>
    <row r="11" spans="1:13" ht="15.7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157"/>
    </row>
    <row r="12" spans="1:13" ht="15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157"/>
    </row>
    <row r="13" spans="1:13" ht="15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157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zoomScalePageLayoutView="0" workbookViewId="0" topLeftCell="A1">
      <selection activeCell="B26" sqref="B26"/>
    </sheetView>
  </sheetViews>
  <sheetFormatPr defaultColWidth="9.00390625" defaultRowHeight="15.75"/>
  <cols>
    <col min="1" max="1" width="18.25390625" style="0" customWidth="1"/>
    <col min="2" max="2" width="23.50390625" style="0" customWidth="1"/>
    <col min="3" max="3" width="32.75390625" style="0" customWidth="1"/>
    <col min="4" max="4" width="22.00390625" style="0" customWidth="1"/>
    <col min="5" max="5" width="15.875" style="0" customWidth="1"/>
  </cols>
  <sheetData>
    <row r="1" spans="1:5" ht="21" thickBot="1">
      <c r="A1" s="366" t="s">
        <v>304</v>
      </c>
      <c r="B1" s="366"/>
      <c r="C1" s="366"/>
      <c r="D1" s="366"/>
      <c r="E1" s="366"/>
    </row>
    <row r="2" spans="1:5" s="1" customFormat="1" ht="16.5" thickBot="1">
      <c r="A2" s="131" t="s">
        <v>115</v>
      </c>
      <c r="B2" s="136" t="s">
        <v>116</v>
      </c>
      <c r="C2" s="136" t="s">
        <v>117</v>
      </c>
      <c r="D2" s="136" t="s">
        <v>118</v>
      </c>
      <c r="E2" s="132" t="s">
        <v>119</v>
      </c>
    </row>
    <row r="3" spans="1:5" s="1" customFormat="1" ht="15.75">
      <c r="A3" s="135"/>
      <c r="B3" s="135"/>
      <c r="C3" s="135"/>
      <c r="D3" s="135"/>
      <c r="E3" s="135"/>
    </row>
    <row r="4" spans="1:5" s="1" customFormat="1" ht="15.75">
      <c r="A4" s="135"/>
      <c r="B4" s="135"/>
      <c r="C4" s="135"/>
      <c r="D4" s="135"/>
      <c r="E4" s="135"/>
    </row>
    <row r="5" spans="1:5" s="1" customFormat="1" ht="15.75">
      <c r="A5" s="135"/>
      <c r="B5" s="135"/>
      <c r="C5" s="135"/>
      <c r="D5" s="135"/>
      <c r="E5" s="135"/>
    </row>
    <row r="6" spans="1:5" s="1" customFormat="1" ht="15.75">
      <c r="A6" s="32"/>
      <c r="B6" s="32"/>
      <c r="C6" s="32"/>
      <c r="D6" s="32"/>
      <c r="E6" s="32"/>
    </row>
    <row r="7" spans="1:5" s="1" customFormat="1" ht="15.75">
      <c r="A7" s="32"/>
      <c r="B7" s="32"/>
      <c r="C7" s="32"/>
      <c r="D7" s="32"/>
      <c r="E7" s="32"/>
    </row>
    <row r="8" spans="1:5" s="1" customFormat="1" ht="15.75">
      <c r="A8" s="32"/>
      <c r="B8" s="32"/>
      <c r="C8" s="32"/>
      <c r="D8" s="32"/>
      <c r="E8" s="32"/>
    </row>
    <row r="9" spans="1:5" ht="15.75">
      <c r="A9" s="3"/>
      <c r="B9" s="3"/>
      <c r="C9" s="3"/>
      <c r="D9" s="3"/>
      <c r="E9" s="3"/>
    </row>
    <row r="10" spans="1:5" ht="15.75">
      <c r="A10" s="3"/>
      <c r="B10" s="3"/>
      <c r="C10" s="3"/>
      <c r="D10" s="3"/>
      <c r="E10" s="3"/>
    </row>
    <row r="11" ht="15.75">
      <c r="D11" s="18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0">
      <selection activeCell="A10" sqref="A10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120" zoomScaleSheetLayoutView="120" zoomScalePageLayoutView="0" workbookViewId="0" topLeftCell="A1">
      <selection activeCell="C31" sqref="C31"/>
    </sheetView>
  </sheetViews>
  <sheetFormatPr defaultColWidth="9.00390625" defaultRowHeight="15.75"/>
  <cols>
    <col min="1" max="1" width="15.125" style="0" customWidth="1"/>
    <col min="2" max="2" width="8.25390625" style="0" customWidth="1"/>
    <col min="3" max="3" width="10.625" style="0" customWidth="1"/>
    <col min="5" max="5" width="8.125" style="0" customWidth="1"/>
    <col min="6" max="6" width="9.25390625" style="0" customWidth="1"/>
    <col min="7" max="7" width="9.625" style="0" customWidth="1"/>
    <col min="8" max="8" width="8.75390625" style="0" customWidth="1"/>
  </cols>
  <sheetData>
    <row r="1" spans="1:12" ht="21" thickBot="1">
      <c r="A1" s="355" t="s">
        <v>272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2" ht="15.75" customHeight="1">
      <c r="A2" s="349" t="s">
        <v>237</v>
      </c>
      <c r="B2" s="351" t="s">
        <v>55</v>
      </c>
      <c r="C2" s="356" t="s">
        <v>56</v>
      </c>
      <c r="D2" s="356"/>
      <c r="E2" s="356"/>
      <c r="F2" s="356"/>
      <c r="G2" s="356" t="s">
        <v>57</v>
      </c>
      <c r="H2" s="356"/>
      <c r="I2" s="356"/>
      <c r="J2" s="356"/>
      <c r="K2" s="353" t="s">
        <v>58</v>
      </c>
      <c r="L2" s="354"/>
    </row>
    <row r="3" spans="1:12" ht="16.5" thickBot="1">
      <c r="A3" s="350"/>
      <c r="B3" s="352"/>
      <c r="C3" s="262" t="s">
        <v>0</v>
      </c>
      <c r="D3" s="262" t="s">
        <v>239</v>
      </c>
      <c r="E3" s="262" t="s">
        <v>1</v>
      </c>
      <c r="F3" s="262" t="s">
        <v>239</v>
      </c>
      <c r="G3" s="262" t="s">
        <v>0</v>
      </c>
      <c r="H3" s="262" t="s">
        <v>239</v>
      </c>
      <c r="I3" s="262" t="s">
        <v>1</v>
      </c>
      <c r="J3" s="262" t="s">
        <v>239</v>
      </c>
      <c r="K3" s="262" t="s">
        <v>236</v>
      </c>
      <c r="L3" s="263" t="s">
        <v>239</v>
      </c>
    </row>
    <row r="4" spans="1:12" ht="13.5" customHeight="1">
      <c r="A4" s="251" t="s">
        <v>2</v>
      </c>
      <c r="B4" s="14">
        <v>1</v>
      </c>
      <c r="C4" s="79">
        <v>45</v>
      </c>
      <c r="D4" s="79">
        <v>24</v>
      </c>
      <c r="E4" s="79">
        <v>2</v>
      </c>
      <c r="F4" s="79">
        <v>1</v>
      </c>
      <c r="G4" s="79">
        <v>57</v>
      </c>
      <c r="H4" s="79">
        <v>32</v>
      </c>
      <c r="I4" s="79">
        <v>57</v>
      </c>
      <c r="J4" s="79">
        <v>30</v>
      </c>
      <c r="K4" s="91">
        <f>+C4+E4+G4+I4</f>
        <v>161</v>
      </c>
      <c r="L4" s="252">
        <f>+D4+F4+H4+J4</f>
        <v>87</v>
      </c>
    </row>
    <row r="5" spans="1:12" ht="13.5" customHeight="1">
      <c r="A5" s="247"/>
      <c r="B5" s="2">
        <v>2</v>
      </c>
      <c r="C5" s="3">
        <v>34</v>
      </c>
      <c r="D5" s="3">
        <v>19</v>
      </c>
      <c r="E5" s="3"/>
      <c r="F5" s="3"/>
      <c r="G5" s="3">
        <v>82</v>
      </c>
      <c r="H5" s="3">
        <v>56</v>
      </c>
      <c r="I5" s="3">
        <v>89</v>
      </c>
      <c r="J5" s="3">
        <v>44</v>
      </c>
      <c r="K5" s="54">
        <f aca="true" t="shared" si="0" ref="K5:K31">+C5+E5+G5+I5</f>
        <v>205</v>
      </c>
      <c r="L5" s="248">
        <f aca="true" t="shared" si="1" ref="L5:L31">+D5+F5+H5+J5</f>
        <v>119</v>
      </c>
    </row>
    <row r="6" spans="1:12" ht="13.5" customHeight="1">
      <c r="A6" s="247"/>
      <c r="B6" s="2" t="s">
        <v>5</v>
      </c>
      <c r="C6" s="3"/>
      <c r="D6" s="3"/>
      <c r="E6" s="3"/>
      <c r="F6" s="3"/>
      <c r="G6" s="3"/>
      <c r="H6" s="3"/>
      <c r="I6" s="3"/>
      <c r="J6" s="3"/>
      <c r="K6" s="54">
        <f t="shared" si="0"/>
        <v>0</v>
      </c>
      <c r="L6" s="248">
        <f t="shared" si="1"/>
        <v>0</v>
      </c>
    </row>
    <row r="7" spans="1:12" ht="13.5" customHeight="1">
      <c r="A7" s="247"/>
      <c r="B7" s="2">
        <v>3</v>
      </c>
      <c r="C7" s="3"/>
      <c r="D7" s="3"/>
      <c r="E7" s="3"/>
      <c r="F7" s="3"/>
      <c r="G7" s="3"/>
      <c r="H7" s="3"/>
      <c r="I7" s="3"/>
      <c r="J7" s="3"/>
      <c r="K7" s="54">
        <f t="shared" si="0"/>
        <v>0</v>
      </c>
      <c r="L7" s="248">
        <f t="shared" si="1"/>
        <v>0</v>
      </c>
    </row>
    <row r="8" spans="1:12" ht="13.5" customHeight="1">
      <c r="A8" s="362" t="s">
        <v>154</v>
      </c>
      <c r="B8" s="363"/>
      <c r="C8" s="76">
        <f aca="true" t="shared" si="2" ref="C8:J8">+SUBTOTAL(9,C4:C7)</f>
        <v>79</v>
      </c>
      <c r="D8" s="76">
        <f t="shared" si="2"/>
        <v>43</v>
      </c>
      <c r="E8" s="76">
        <f t="shared" si="2"/>
        <v>2</v>
      </c>
      <c r="F8" s="76">
        <f t="shared" si="2"/>
        <v>1</v>
      </c>
      <c r="G8" s="76">
        <f t="shared" si="2"/>
        <v>139</v>
      </c>
      <c r="H8" s="76">
        <f t="shared" si="2"/>
        <v>88</v>
      </c>
      <c r="I8" s="76">
        <f t="shared" si="2"/>
        <v>146</v>
      </c>
      <c r="J8" s="76">
        <f t="shared" si="2"/>
        <v>74</v>
      </c>
      <c r="K8" s="54">
        <f t="shared" si="0"/>
        <v>366</v>
      </c>
      <c r="L8" s="248">
        <f t="shared" si="1"/>
        <v>206</v>
      </c>
    </row>
    <row r="9" spans="1:12" ht="13.5" customHeight="1">
      <c r="A9" s="249" t="s">
        <v>3</v>
      </c>
      <c r="B9" s="2">
        <v>1</v>
      </c>
      <c r="C9" s="3"/>
      <c r="D9" s="3"/>
      <c r="E9" s="3"/>
      <c r="F9" s="3"/>
      <c r="G9" s="3"/>
      <c r="H9" s="3"/>
      <c r="I9" s="3"/>
      <c r="J9" s="3"/>
      <c r="K9" s="54">
        <f t="shared" si="0"/>
        <v>0</v>
      </c>
      <c r="L9" s="248">
        <f t="shared" si="1"/>
        <v>0</v>
      </c>
    </row>
    <row r="10" spans="1:12" ht="13.5" customHeight="1">
      <c r="A10" s="247"/>
      <c r="B10" s="2">
        <v>2</v>
      </c>
      <c r="C10" s="3"/>
      <c r="D10" s="3"/>
      <c r="E10" s="3"/>
      <c r="F10" s="3"/>
      <c r="G10" s="3"/>
      <c r="H10" s="3"/>
      <c r="I10" s="3"/>
      <c r="J10" s="3"/>
      <c r="K10" s="54">
        <f t="shared" si="0"/>
        <v>0</v>
      </c>
      <c r="L10" s="248">
        <f t="shared" si="1"/>
        <v>0</v>
      </c>
    </row>
    <row r="11" spans="1:12" ht="13.5" customHeight="1">
      <c r="A11" s="247"/>
      <c r="B11" s="2" t="s">
        <v>5</v>
      </c>
      <c r="C11" s="3"/>
      <c r="D11" s="3"/>
      <c r="E11" s="3"/>
      <c r="F11" s="3"/>
      <c r="G11" s="3"/>
      <c r="H11" s="3"/>
      <c r="I11" s="3"/>
      <c r="J11" s="3"/>
      <c r="K11" s="54">
        <f t="shared" si="0"/>
        <v>0</v>
      </c>
      <c r="L11" s="248">
        <f t="shared" si="1"/>
        <v>0</v>
      </c>
    </row>
    <row r="12" spans="1:12" ht="13.5" customHeight="1">
      <c r="A12" s="247"/>
      <c r="B12" s="2">
        <v>3</v>
      </c>
      <c r="C12" s="3"/>
      <c r="D12" s="3"/>
      <c r="E12" s="3"/>
      <c r="F12" s="3"/>
      <c r="G12" s="3"/>
      <c r="H12" s="3"/>
      <c r="I12" s="3"/>
      <c r="J12" s="3"/>
      <c r="K12" s="54">
        <f t="shared" si="0"/>
        <v>0</v>
      </c>
      <c r="L12" s="248">
        <f t="shared" si="1"/>
        <v>0</v>
      </c>
    </row>
    <row r="13" spans="1:12" ht="15.75">
      <c r="A13" s="362" t="s">
        <v>155</v>
      </c>
      <c r="B13" s="363"/>
      <c r="C13" s="76">
        <f aca="true" t="shared" si="3" ref="C13:J13">+SUBTOTAL(9,C9:C12)</f>
        <v>0</v>
      </c>
      <c r="D13" s="76">
        <f t="shared" si="3"/>
        <v>0</v>
      </c>
      <c r="E13" s="76">
        <f t="shared" si="3"/>
        <v>0</v>
      </c>
      <c r="F13" s="76">
        <f t="shared" si="3"/>
        <v>0</v>
      </c>
      <c r="G13" s="76">
        <f t="shared" si="3"/>
        <v>0</v>
      </c>
      <c r="H13" s="76">
        <f t="shared" si="3"/>
        <v>0</v>
      </c>
      <c r="I13" s="76">
        <f t="shared" si="3"/>
        <v>0</v>
      </c>
      <c r="J13" s="76">
        <f t="shared" si="3"/>
        <v>0</v>
      </c>
      <c r="K13" s="54">
        <f t="shared" si="0"/>
        <v>0</v>
      </c>
      <c r="L13" s="248">
        <f t="shared" si="1"/>
        <v>0</v>
      </c>
    </row>
    <row r="14" spans="1:12" ht="15.75">
      <c r="A14" s="249" t="s">
        <v>164</v>
      </c>
      <c r="B14" s="2">
        <v>1</v>
      </c>
      <c r="C14" s="3"/>
      <c r="D14" s="3"/>
      <c r="E14" s="3"/>
      <c r="F14" s="3"/>
      <c r="G14" s="3"/>
      <c r="H14" s="3"/>
      <c r="I14" s="3"/>
      <c r="J14" s="3"/>
      <c r="K14" s="54">
        <f t="shared" si="0"/>
        <v>0</v>
      </c>
      <c r="L14" s="248">
        <f t="shared" si="1"/>
        <v>0</v>
      </c>
    </row>
    <row r="15" spans="1:12" ht="15.75">
      <c r="A15" s="247"/>
      <c r="B15" s="2">
        <v>2</v>
      </c>
      <c r="C15" s="3"/>
      <c r="D15" s="3"/>
      <c r="E15" s="3"/>
      <c r="F15" s="3"/>
      <c r="G15" s="3"/>
      <c r="H15" s="3"/>
      <c r="I15" s="3"/>
      <c r="J15" s="3"/>
      <c r="K15" s="54">
        <f t="shared" si="0"/>
        <v>0</v>
      </c>
      <c r="L15" s="248">
        <f t="shared" si="1"/>
        <v>0</v>
      </c>
    </row>
    <row r="16" spans="1:12" ht="15.75">
      <c r="A16" s="247"/>
      <c r="B16" s="2" t="s">
        <v>5</v>
      </c>
      <c r="C16" s="3"/>
      <c r="D16" s="3"/>
      <c r="E16" s="3"/>
      <c r="F16" s="3"/>
      <c r="G16" s="3"/>
      <c r="H16" s="3"/>
      <c r="I16" s="3"/>
      <c r="J16" s="3"/>
      <c r="K16" s="54">
        <f t="shared" si="0"/>
        <v>0</v>
      </c>
      <c r="L16" s="248">
        <f t="shared" si="1"/>
        <v>0</v>
      </c>
    </row>
    <row r="17" spans="1:12" ht="15.75">
      <c r="A17" s="247"/>
      <c r="B17" s="2">
        <v>3</v>
      </c>
      <c r="C17" s="3"/>
      <c r="D17" s="3"/>
      <c r="E17" s="3"/>
      <c r="F17" s="3"/>
      <c r="G17" s="3"/>
      <c r="H17" s="3"/>
      <c r="I17" s="3"/>
      <c r="J17" s="3"/>
      <c r="K17" s="54">
        <f t="shared" si="0"/>
        <v>0</v>
      </c>
      <c r="L17" s="248">
        <f t="shared" si="1"/>
        <v>0</v>
      </c>
    </row>
    <row r="18" spans="1:12" ht="15.75">
      <c r="A18" s="362" t="s">
        <v>168</v>
      </c>
      <c r="B18" s="363"/>
      <c r="C18" s="76">
        <f aca="true" t="shared" si="4" ref="C18:J18">+SUBTOTAL(9,C14:C17)</f>
        <v>0</v>
      </c>
      <c r="D18" s="76">
        <f t="shared" si="4"/>
        <v>0</v>
      </c>
      <c r="E18" s="76">
        <f t="shared" si="4"/>
        <v>0</v>
      </c>
      <c r="F18" s="76">
        <f t="shared" si="4"/>
        <v>0</v>
      </c>
      <c r="G18" s="76">
        <f t="shared" si="4"/>
        <v>0</v>
      </c>
      <c r="H18" s="76">
        <f t="shared" si="4"/>
        <v>0</v>
      </c>
      <c r="I18" s="76">
        <f t="shared" si="4"/>
        <v>0</v>
      </c>
      <c r="J18" s="76">
        <f t="shared" si="4"/>
        <v>0</v>
      </c>
      <c r="K18" s="54">
        <f t="shared" si="0"/>
        <v>0</v>
      </c>
      <c r="L18" s="248">
        <f t="shared" si="1"/>
        <v>0</v>
      </c>
    </row>
    <row r="19" spans="1:12" ht="15.75">
      <c r="A19" s="249" t="s">
        <v>165</v>
      </c>
      <c r="B19" s="2">
        <v>1</v>
      </c>
      <c r="C19" s="3"/>
      <c r="D19" s="3"/>
      <c r="E19" s="3"/>
      <c r="F19" s="3"/>
      <c r="G19" s="3"/>
      <c r="H19" s="3"/>
      <c r="I19" s="3"/>
      <c r="J19" s="3"/>
      <c r="K19" s="54">
        <f t="shared" si="0"/>
        <v>0</v>
      </c>
      <c r="L19" s="248">
        <f t="shared" si="1"/>
        <v>0</v>
      </c>
    </row>
    <row r="20" spans="1:12" ht="15.75">
      <c r="A20" s="247"/>
      <c r="B20" s="2">
        <v>2</v>
      </c>
      <c r="C20" s="3"/>
      <c r="D20" s="3"/>
      <c r="E20" s="3"/>
      <c r="F20" s="3"/>
      <c r="G20" s="3"/>
      <c r="H20" s="3"/>
      <c r="I20" s="3"/>
      <c r="J20" s="3"/>
      <c r="K20" s="54">
        <f t="shared" si="0"/>
        <v>0</v>
      </c>
      <c r="L20" s="248">
        <f t="shared" si="1"/>
        <v>0</v>
      </c>
    </row>
    <row r="21" spans="1:12" ht="15.75">
      <c r="A21" s="247"/>
      <c r="B21" s="2" t="s">
        <v>5</v>
      </c>
      <c r="C21" s="3"/>
      <c r="D21" s="3"/>
      <c r="E21" s="3"/>
      <c r="F21" s="3"/>
      <c r="G21" s="3"/>
      <c r="H21" s="3"/>
      <c r="I21" s="3"/>
      <c r="J21" s="3"/>
      <c r="K21" s="54">
        <f t="shared" si="0"/>
        <v>0</v>
      </c>
      <c r="L21" s="248">
        <f t="shared" si="1"/>
        <v>0</v>
      </c>
    </row>
    <row r="22" spans="1:12" ht="15.75">
      <c r="A22" s="247"/>
      <c r="B22" s="2">
        <v>3</v>
      </c>
      <c r="C22" s="3"/>
      <c r="D22" s="3"/>
      <c r="E22" s="3"/>
      <c r="F22" s="3"/>
      <c r="G22" s="3"/>
      <c r="H22" s="3"/>
      <c r="I22" s="3"/>
      <c r="J22" s="3"/>
      <c r="K22" s="54">
        <f t="shared" si="0"/>
        <v>0</v>
      </c>
      <c r="L22" s="248">
        <f t="shared" si="1"/>
        <v>0</v>
      </c>
    </row>
    <row r="23" spans="1:12" ht="15.75">
      <c r="A23" s="362" t="s">
        <v>169</v>
      </c>
      <c r="B23" s="363"/>
      <c r="C23" s="76">
        <f aca="true" t="shared" si="5" ref="C23:J23">+SUBTOTAL(9,C19:C22)</f>
        <v>0</v>
      </c>
      <c r="D23" s="76">
        <f t="shared" si="5"/>
        <v>0</v>
      </c>
      <c r="E23" s="76">
        <f t="shared" si="5"/>
        <v>0</v>
      </c>
      <c r="F23" s="76">
        <f t="shared" si="5"/>
        <v>0</v>
      </c>
      <c r="G23" s="76">
        <f t="shared" si="5"/>
        <v>0</v>
      </c>
      <c r="H23" s="76">
        <f t="shared" si="5"/>
        <v>0</v>
      </c>
      <c r="I23" s="76">
        <f t="shared" si="5"/>
        <v>0</v>
      </c>
      <c r="J23" s="76">
        <f t="shared" si="5"/>
        <v>0</v>
      </c>
      <c r="K23" s="54">
        <f t="shared" si="0"/>
        <v>0</v>
      </c>
      <c r="L23" s="248">
        <f t="shared" si="1"/>
        <v>0</v>
      </c>
    </row>
    <row r="24" spans="1:12" ht="15.75">
      <c r="A24" s="249" t="s">
        <v>166</v>
      </c>
      <c r="B24" s="2">
        <v>1</v>
      </c>
      <c r="C24" s="3"/>
      <c r="D24" s="3"/>
      <c r="E24" s="3"/>
      <c r="F24" s="3"/>
      <c r="G24" s="3"/>
      <c r="H24" s="3"/>
      <c r="I24" s="3"/>
      <c r="J24" s="3"/>
      <c r="K24" s="54">
        <f t="shared" si="0"/>
        <v>0</v>
      </c>
      <c r="L24" s="248">
        <f t="shared" si="1"/>
        <v>0</v>
      </c>
    </row>
    <row r="25" spans="1:12" ht="15.75">
      <c r="A25" s="247"/>
      <c r="B25" s="2">
        <v>2</v>
      </c>
      <c r="C25" s="3"/>
      <c r="D25" s="3"/>
      <c r="E25" s="3"/>
      <c r="F25" s="3"/>
      <c r="G25" s="3"/>
      <c r="H25" s="3"/>
      <c r="I25" s="3"/>
      <c r="J25" s="3"/>
      <c r="K25" s="54">
        <f t="shared" si="0"/>
        <v>0</v>
      </c>
      <c r="L25" s="248">
        <f t="shared" si="1"/>
        <v>0</v>
      </c>
    </row>
    <row r="26" spans="1:12" ht="15.75">
      <c r="A26" s="247"/>
      <c r="B26" s="2" t="s">
        <v>5</v>
      </c>
      <c r="C26" s="3"/>
      <c r="D26" s="3"/>
      <c r="E26" s="3"/>
      <c r="F26" s="3"/>
      <c r="G26" s="3"/>
      <c r="H26" s="3"/>
      <c r="I26" s="3"/>
      <c r="J26" s="3"/>
      <c r="K26" s="54">
        <f t="shared" si="0"/>
        <v>0</v>
      </c>
      <c r="L26" s="248">
        <f t="shared" si="1"/>
        <v>0</v>
      </c>
    </row>
    <row r="27" spans="1:12" ht="15.75">
      <c r="A27" s="247"/>
      <c r="B27" s="2">
        <v>3</v>
      </c>
      <c r="C27" s="3"/>
      <c r="D27" s="3"/>
      <c r="E27" s="3"/>
      <c r="F27" s="3"/>
      <c r="G27" s="3"/>
      <c r="H27" s="3"/>
      <c r="I27" s="3"/>
      <c r="J27" s="3"/>
      <c r="K27" s="54">
        <f t="shared" si="0"/>
        <v>0</v>
      </c>
      <c r="L27" s="248">
        <f t="shared" si="1"/>
        <v>0</v>
      </c>
    </row>
    <row r="28" spans="1:12" ht="15.75">
      <c r="A28" s="362" t="s">
        <v>170</v>
      </c>
      <c r="B28" s="363"/>
      <c r="C28" s="76">
        <f aca="true" t="shared" si="6" ref="C28:J28">+SUBTOTAL(9,C24:C27)</f>
        <v>0</v>
      </c>
      <c r="D28" s="76">
        <f t="shared" si="6"/>
        <v>0</v>
      </c>
      <c r="E28" s="76">
        <f t="shared" si="6"/>
        <v>0</v>
      </c>
      <c r="F28" s="76">
        <f t="shared" si="6"/>
        <v>0</v>
      </c>
      <c r="G28" s="76">
        <f t="shared" si="6"/>
        <v>0</v>
      </c>
      <c r="H28" s="76">
        <f t="shared" si="6"/>
        <v>0</v>
      </c>
      <c r="I28" s="76">
        <f t="shared" si="6"/>
        <v>0</v>
      </c>
      <c r="J28" s="76">
        <f t="shared" si="6"/>
        <v>0</v>
      </c>
      <c r="K28" s="54">
        <f t="shared" si="0"/>
        <v>0</v>
      </c>
      <c r="L28" s="248">
        <f t="shared" si="1"/>
        <v>0</v>
      </c>
    </row>
    <row r="29" spans="1:12" ht="15.75">
      <c r="A29" s="249" t="s">
        <v>167</v>
      </c>
      <c r="B29" s="2">
        <v>1</v>
      </c>
      <c r="C29" s="3"/>
      <c r="D29" s="3"/>
      <c r="E29" s="3"/>
      <c r="F29" s="3"/>
      <c r="G29" s="3"/>
      <c r="H29" s="3"/>
      <c r="I29" s="3"/>
      <c r="J29" s="3"/>
      <c r="K29" s="54">
        <f t="shared" si="0"/>
        <v>0</v>
      </c>
      <c r="L29" s="248">
        <f t="shared" si="1"/>
        <v>0</v>
      </c>
    </row>
    <row r="30" spans="1:12" ht="15.75">
      <c r="A30" s="247"/>
      <c r="B30" s="2">
        <v>2</v>
      </c>
      <c r="C30" s="3"/>
      <c r="D30" s="3"/>
      <c r="E30" s="3"/>
      <c r="F30" s="3"/>
      <c r="G30" s="3"/>
      <c r="H30" s="3"/>
      <c r="I30" s="3"/>
      <c r="J30" s="3"/>
      <c r="K30" s="54">
        <f t="shared" si="0"/>
        <v>0</v>
      </c>
      <c r="L30" s="248">
        <f t="shared" si="1"/>
        <v>0</v>
      </c>
    </row>
    <row r="31" spans="1:12" ht="15.75">
      <c r="A31" s="247"/>
      <c r="B31" s="2" t="s">
        <v>5</v>
      </c>
      <c r="C31" s="3"/>
      <c r="D31" s="3"/>
      <c r="E31" s="3"/>
      <c r="F31" s="3"/>
      <c r="G31" s="3"/>
      <c r="H31" s="3"/>
      <c r="I31" s="3"/>
      <c r="J31" s="3"/>
      <c r="K31" s="54">
        <f t="shared" si="0"/>
        <v>0</v>
      </c>
      <c r="L31" s="248">
        <f t="shared" si="1"/>
        <v>0</v>
      </c>
    </row>
    <row r="32" spans="1:12" ht="15.75">
      <c r="A32" s="247"/>
      <c r="B32" s="2">
        <v>3</v>
      </c>
      <c r="C32" s="3"/>
      <c r="D32" s="3"/>
      <c r="E32" s="3"/>
      <c r="F32" s="3"/>
      <c r="G32" s="3"/>
      <c r="H32" s="3"/>
      <c r="I32" s="3"/>
      <c r="J32" s="3"/>
      <c r="K32" s="54">
        <f>+C32+E32+G32+I32</f>
        <v>0</v>
      </c>
      <c r="L32" s="248">
        <f>+D32+F32+H32+J32</f>
        <v>0</v>
      </c>
    </row>
    <row r="33" spans="1:12" ht="16.5" thickBot="1">
      <c r="A33" s="364" t="s">
        <v>171</v>
      </c>
      <c r="B33" s="365"/>
      <c r="C33" s="143">
        <f aca="true" t="shared" si="7" ref="C33:J33">+SUBTOTAL(9,C29:C32)</f>
        <v>0</v>
      </c>
      <c r="D33" s="143">
        <f t="shared" si="7"/>
        <v>0</v>
      </c>
      <c r="E33" s="143">
        <f t="shared" si="7"/>
        <v>0</v>
      </c>
      <c r="F33" s="143">
        <f t="shared" si="7"/>
        <v>0</v>
      </c>
      <c r="G33" s="143">
        <f t="shared" si="7"/>
        <v>0</v>
      </c>
      <c r="H33" s="143">
        <f t="shared" si="7"/>
        <v>0</v>
      </c>
      <c r="I33" s="143">
        <f t="shared" si="7"/>
        <v>0</v>
      </c>
      <c r="J33" s="143">
        <f t="shared" si="7"/>
        <v>0</v>
      </c>
      <c r="K33" s="145">
        <f aca="true" t="shared" si="8" ref="K33:K38">+C33+E33+G33+I33</f>
        <v>0</v>
      </c>
      <c r="L33" s="256">
        <f aca="true" t="shared" si="9" ref="L33:L38">+D33+F33+H33+J33</f>
        <v>0</v>
      </c>
    </row>
    <row r="34" spans="1:12" ht="15.75">
      <c r="A34" s="359" t="s">
        <v>153</v>
      </c>
      <c r="B34" s="258">
        <v>1</v>
      </c>
      <c r="C34" s="215">
        <f aca="true" t="shared" si="10" ref="C34:F37">+C4+C9+C14+C19+C24+C29</f>
        <v>45</v>
      </c>
      <c r="D34" s="215">
        <f t="shared" si="10"/>
        <v>24</v>
      </c>
      <c r="E34" s="215">
        <f t="shared" si="10"/>
        <v>2</v>
      </c>
      <c r="F34" s="215">
        <f t="shared" si="10"/>
        <v>1</v>
      </c>
      <c r="G34" s="215">
        <f aca="true" t="shared" si="11" ref="G34:J37">+G4+G9+G14+G19+G24+G29</f>
        <v>57</v>
      </c>
      <c r="H34" s="215">
        <f t="shared" si="11"/>
        <v>32</v>
      </c>
      <c r="I34" s="215">
        <f t="shared" si="11"/>
        <v>57</v>
      </c>
      <c r="J34" s="215">
        <f t="shared" si="11"/>
        <v>30</v>
      </c>
      <c r="K34" s="215">
        <f t="shared" si="8"/>
        <v>161</v>
      </c>
      <c r="L34" s="216">
        <f t="shared" si="9"/>
        <v>87</v>
      </c>
    </row>
    <row r="35" spans="1:12" ht="15.75">
      <c r="A35" s="360"/>
      <c r="B35" s="137">
        <v>2</v>
      </c>
      <c r="C35" s="54">
        <f t="shared" si="10"/>
        <v>34</v>
      </c>
      <c r="D35" s="54">
        <f t="shared" si="10"/>
        <v>19</v>
      </c>
      <c r="E35" s="54">
        <f t="shared" si="10"/>
        <v>0</v>
      </c>
      <c r="F35" s="54">
        <f t="shared" si="10"/>
        <v>0</v>
      </c>
      <c r="G35" s="54">
        <f t="shared" si="11"/>
        <v>82</v>
      </c>
      <c r="H35" s="54">
        <f t="shared" si="11"/>
        <v>56</v>
      </c>
      <c r="I35" s="54">
        <f t="shared" si="11"/>
        <v>89</v>
      </c>
      <c r="J35" s="54">
        <f t="shared" si="11"/>
        <v>44</v>
      </c>
      <c r="K35" s="54">
        <f t="shared" si="8"/>
        <v>205</v>
      </c>
      <c r="L35" s="248">
        <f t="shared" si="9"/>
        <v>119</v>
      </c>
    </row>
    <row r="36" spans="1:12" ht="15.75">
      <c r="A36" s="360"/>
      <c r="B36" s="137" t="s">
        <v>5</v>
      </c>
      <c r="C36" s="54">
        <f t="shared" si="10"/>
        <v>0</v>
      </c>
      <c r="D36" s="54">
        <f t="shared" si="10"/>
        <v>0</v>
      </c>
      <c r="E36" s="54">
        <f t="shared" si="10"/>
        <v>0</v>
      </c>
      <c r="F36" s="54">
        <f t="shared" si="10"/>
        <v>0</v>
      </c>
      <c r="G36" s="54">
        <f t="shared" si="11"/>
        <v>0</v>
      </c>
      <c r="H36" s="54">
        <f t="shared" si="11"/>
        <v>0</v>
      </c>
      <c r="I36" s="54">
        <f t="shared" si="11"/>
        <v>0</v>
      </c>
      <c r="J36" s="54">
        <f t="shared" si="11"/>
        <v>0</v>
      </c>
      <c r="K36" s="54">
        <f t="shared" si="8"/>
        <v>0</v>
      </c>
      <c r="L36" s="248">
        <f t="shared" si="9"/>
        <v>0</v>
      </c>
    </row>
    <row r="37" spans="1:12" ht="16.5" thickBot="1">
      <c r="A37" s="361"/>
      <c r="B37" s="264">
        <v>3</v>
      </c>
      <c r="C37" s="198">
        <f t="shared" si="10"/>
        <v>0</v>
      </c>
      <c r="D37" s="198">
        <f t="shared" si="10"/>
        <v>0</v>
      </c>
      <c r="E37" s="198">
        <f t="shared" si="10"/>
        <v>0</v>
      </c>
      <c r="F37" s="198">
        <f t="shared" si="10"/>
        <v>0</v>
      </c>
      <c r="G37" s="198">
        <f t="shared" si="11"/>
        <v>0</v>
      </c>
      <c r="H37" s="198">
        <f t="shared" si="11"/>
        <v>0</v>
      </c>
      <c r="I37" s="198">
        <f t="shared" si="11"/>
        <v>0</v>
      </c>
      <c r="J37" s="198">
        <f t="shared" si="11"/>
        <v>0</v>
      </c>
      <c r="K37" s="198">
        <f t="shared" si="8"/>
        <v>0</v>
      </c>
      <c r="L37" s="199">
        <f t="shared" si="9"/>
        <v>0</v>
      </c>
    </row>
    <row r="38" spans="1:12" ht="16.5" thickBot="1">
      <c r="A38" s="357" t="s">
        <v>156</v>
      </c>
      <c r="B38" s="358"/>
      <c r="C38" s="211">
        <f aca="true" t="shared" si="12" ref="C38:J38">SUM(C34:C37)</f>
        <v>79</v>
      </c>
      <c r="D38" s="211">
        <f t="shared" si="12"/>
        <v>43</v>
      </c>
      <c r="E38" s="211">
        <f t="shared" si="12"/>
        <v>2</v>
      </c>
      <c r="F38" s="211">
        <f t="shared" si="12"/>
        <v>1</v>
      </c>
      <c r="G38" s="211">
        <f t="shared" si="12"/>
        <v>139</v>
      </c>
      <c r="H38" s="211">
        <f t="shared" si="12"/>
        <v>88</v>
      </c>
      <c r="I38" s="211">
        <f t="shared" si="12"/>
        <v>146</v>
      </c>
      <c r="J38" s="211">
        <f t="shared" si="12"/>
        <v>74</v>
      </c>
      <c r="K38" s="211">
        <f t="shared" si="8"/>
        <v>366</v>
      </c>
      <c r="L38" s="212">
        <f t="shared" si="9"/>
        <v>206</v>
      </c>
    </row>
    <row r="39" spans="1:3" s="64" customFormat="1" ht="15.75">
      <c r="A39" s="77"/>
      <c r="C39" s="62"/>
    </row>
    <row r="40" ht="15.75">
      <c r="A40" t="s">
        <v>59</v>
      </c>
    </row>
  </sheetData>
  <sheetProtection/>
  <mergeCells count="14">
    <mergeCell ref="A38:B38"/>
    <mergeCell ref="A34:A37"/>
    <mergeCell ref="A8:B8"/>
    <mergeCell ref="A13:B13"/>
    <mergeCell ref="A18:B18"/>
    <mergeCell ref="A23:B23"/>
    <mergeCell ref="A28:B28"/>
    <mergeCell ref="A33:B33"/>
    <mergeCell ref="A2:A3"/>
    <mergeCell ref="B2:B3"/>
    <mergeCell ref="K2:L2"/>
    <mergeCell ref="A1:L1"/>
    <mergeCell ref="C2:F2"/>
    <mergeCell ref="G2:J2"/>
  </mergeCells>
  <printOptions/>
  <pageMargins left="0.24" right="0.15748031496062992" top="0.22" bottom="0.18" header="0.17" footer="0.16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140" zoomScaleSheetLayoutView="140" zoomScalePageLayoutView="0" workbookViewId="0" topLeftCell="A1">
      <selection activeCell="C10" sqref="C10"/>
    </sheetView>
  </sheetViews>
  <sheetFormatPr defaultColWidth="9.00390625" defaultRowHeight="15.75"/>
  <cols>
    <col min="1" max="6" width="10.625" style="0" customWidth="1"/>
    <col min="7" max="7" width="11.50390625" style="0" customWidth="1"/>
  </cols>
  <sheetData>
    <row r="1" spans="1:7" ht="20.25">
      <c r="A1" s="366" t="s">
        <v>6</v>
      </c>
      <c r="B1" s="367"/>
      <c r="C1" s="367"/>
      <c r="D1" s="367"/>
      <c r="E1" s="367"/>
      <c r="F1" s="367"/>
      <c r="G1" s="367"/>
    </row>
    <row r="2" spans="1:7" ht="16.5" thickBot="1">
      <c r="A2" s="368" t="s">
        <v>56</v>
      </c>
      <c r="B2" s="368"/>
      <c r="C2" s="368"/>
      <c r="D2" s="368"/>
      <c r="E2" s="368"/>
      <c r="F2" s="368"/>
      <c r="G2" s="368"/>
    </row>
    <row r="3" spans="1:7" ht="16.5" thickBot="1">
      <c r="A3" s="122" t="s">
        <v>50</v>
      </c>
      <c r="B3" s="94">
        <v>2018</v>
      </c>
      <c r="C3" s="94">
        <v>2017</v>
      </c>
      <c r="D3" s="94">
        <v>2016</v>
      </c>
      <c r="E3" s="94">
        <v>2015</v>
      </c>
      <c r="F3" s="94">
        <v>2014</v>
      </c>
      <c r="G3" s="94">
        <v>2013</v>
      </c>
    </row>
    <row r="4" spans="1:7" ht="15.75">
      <c r="A4" s="14">
        <v>1</v>
      </c>
      <c r="B4" s="79">
        <v>47</v>
      </c>
      <c r="C4" s="79">
        <v>69</v>
      </c>
      <c r="D4" s="79">
        <v>105</v>
      </c>
      <c r="E4" s="79">
        <v>124</v>
      </c>
      <c r="F4" s="79">
        <v>139</v>
      </c>
      <c r="G4" s="79">
        <v>230</v>
      </c>
    </row>
    <row r="5" spans="1:7" ht="15.75">
      <c r="A5" s="2">
        <v>2</v>
      </c>
      <c r="B5" s="3">
        <v>34</v>
      </c>
      <c r="C5" s="3">
        <v>41</v>
      </c>
      <c r="D5" s="3">
        <v>45</v>
      </c>
      <c r="E5" s="3">
        <v>77</v>
      </c>
      <c r="F5" s="3">
        <v>78</v>
      </c>
      <c r="G5" s="3">
        <v>48</v>
      </c>
    </row>
    <row r="6" spans="1:7" ht="15.75">
      <c r="A6" s="2" t="s">
        <v>5</v>
      </c>
      <c r="B6" s="3"/>
      <c r="C6" s="3"/>
      <c r="D6" s="3"/>
      <c r="E6" s="3"/>
      <c r="F6" s="3"/>
      <c r="G6" s="3"/>
    </row>
    <row r="7" spans="1:7" ht="15.75">
      <c r="A7" s="2">
        <v>3</v>
      </c>
      <c r="B7" s="3"/>
      <c r="C7" s="3"/>
      <c r="D7" s="3"/>
      <c r="E7" s="3"/>
      <c r="F7" s="3"/>
      <c r="G7" s="3"/>
    </row>
    <row r="8" spans="1:7" ht="15.75">
      <c r="A8" s="137" t="s">
        <v>58</v>
      </c>
      <c r="B8" s="54">
        <f aca="true" t="shared" si="0" ref="B8:G8">SUM(B4:B7)</f>
        <v>81</v>
      </c>
      <c r="C8" s="54">
        <f t="shared" si="0"/>
        <v>110</v>
      </c>
      <c r="D8" s="54">
        <f t="shared" si="0"/>
        <v>150</v>
      </c>
      <c r="E8" s="54">
        <f t="shared" si="0"/>
        <v>201</v>
      </c>
      <c r="F8" s="54">
        <f t="shared" si="0"/>
        <v>217</v>
      </c>
      <c r="G8" s="54">
        <f t="shared" si="0"/>
        <v>278</v>
      </c>
    </row>
    <row r="9" spans="1:7" ht="16.5" thickBot="1">
      <c r="A9" s="368" t="s">
        <v>57</v>
      </c>
      <c r="B9" s="368"/>
      <c r="C9" s="368"/>
      <c r="D9" s="368"/>
      <c r="E9" s="368"/>
      <c r="F9" s="368"/>
      <c r="G9" s="368"/>
    </row>
    <row r="10" spans="1:7" ht="16.5" thickBot="1">
      <c r="A10" s="122" t="s">
        <v>50</v>
      </c>
      <c r="B10" s="94">
        <v>2018</v>
      </c>
      <c r="C10" s="94">
        <v>2017</v>
      </c>
      <c r="D10" s="94">
        <v>2016</v>
      </c>
      <c r="E10" s="94">
        <v>2015</v>
      </c>
      <c r="F10" s="94">
        <v>2014</v>
      </c>
      <c r="G10" s="94">
        <v>2013</v>
      </c>
    </row>
    <row r="11" spans="1:7" ht="15.75">
      <c r="A11" s="14">
        <v>1</v>
      </c>
      <c r="B11" s="79">
        <v>114</v>
      </c>
      <c r="C11" s="79">
        <v>119</v>
      </c>
      <c r="D11" s="79">
        <v>150</v>
      </c>
      <c r="E11" s="79">
        <v>189</v>
      </c>
      <c r="F11" s="79">
        <v>250</v>
      </c>
      <c r="G11" s="79">
        <v>234</v>
      </c>
    </row>
    <row r="12" spans="1:7" ht="15.75">
      <c r="A12" s="2">
        <v>2</v>
      </c>
      <c r="B12" s="3">
        <v>171</v>
      </c>
      <c r="C12" s="3">
        <v>203</v>
      </c>
      <c r="D12" s="3">
        <v>238</v>
      </c>
      <c r="E12" s="3">
        <v>222</v>
      </c>
      <c r="F12" s="3">
        <v>194</v>
      </c>
      <c r="G12" s="3">
        <v>59</v>
      </c>
    </row>
    <row r="13" spans="1:7" ht="15.75">
      <c r="A13" s="2" t="s">
        <v>5</v>
      </c>
      <c r="B13" s="3"/>
      <c r="C13" s="3"/>
      <c r="D13" s="3"/>
      <c r="E13" s="3"/>
      <c r="F13" s="3"/>
      <c r="G13" s="3"/>
    </row>
    <row r="14" spans="1:7" ht="15.75">
      <c r="A14" s="2">
        <v>3</v>
      </c>
      <c r="B14" s="3"/>
      <c r="C14" s="3"/>
      <c r="D14" s="3"/>
      <c r="E14" s="3"/>
      <c r="F14" s="3"/>
      <c r="G14" s="3"/>
    </row>
    <row r="15" spans="1:7" ht="15.75">
      <c r="A15" s="137" t="s">
        <v>58</v>
      </c>
      <c r="B15" s="54">
        <f aca="true" t="shared" si="1" ref="B15:G15">SUM(B11:B14)</f>
        <v>285</v>
      </c>
      <c r="C15" s="54">
        <f t="shared" si="1"/>
        <v>322</v>
      </c>
      <c r="D15" s="54">
        <f t="shared" si="1"/>
        <v>388</v>
      </c>
      <c r="E15" s="54">
        <f t="shared" si="1"/>
        <v>411</v>
      </c>
      <c r="F15" s="54">
        <f t="shared" si="1"/>
        <v>444</v>
      </c>
      <c r="G15" s="54">
        <f t="shared" si="1"/>
        <v>293</v>
      </c>
    </row>
    <row r="16" spans="1:7" ht="16.5" thickBot="1">
      <c r="A16" s="369" t="s">
        <v>172</v>
      </c>
      <c r="B16" s="369"/>
      <c r="C16" s="369"/>
      <c r="D16" s="369"/>
      <c r="E16" s="369"/>
      <c r="F16" s="369"/>
      <c r="G16" s="369"/>
    </row>
    <row r="17" spans="1:7" ht="16.5" thickBot="1">
      <c r="A17" s="122" t="s">
        <v>60</v>
      </c>
      <c r="B17" s="94">
        <v>2018</v>
      </c>
      <c r="C17" s="94">
        <v>2017</v>
      </c>
      <c r="D17" s="94">
        <v>2016</v>
      </c>
      <c r="E17" s="94">
        <v>2015</v>
      </c>
      <c r="F17" s="94">
        <v>2014</v>
      </c>
      <c r="G17" s="94">
        <v>2013</v>
      </c>
    </row>
    <row r="18" spans="1:7" ht="15.75">
      <c r="A18" s="153">
        <v>1</v>
      </c>
      <c r="B18" s="91">
        <f aca="true" t="shared" si="2" ref="B18:G18">+B11+B4</f>
        <v>161</v>
      </c>
      <c r="C18" s="91">
        <f t="shared" si="2"/>
        <v>188</v>
      </c>
      <c r="D18" s="91">
        <f t="shared" si="2"/>
        <v>255</v>
      </c>
      <c r="E18" s="91">
        <f t="shared" si="2"/>
        <v>313</v>
      </c>
      <c r="F18" s="91">
        <f t="shared" si="2"/>
        <v>389</v>
      </c>
      <c r="G18" s="91">
        <f t="shared" si="2"/>
        <v>464</v>
      </c>
    </row>
    <row r="19" spans="1:7" ht="15.75">
      <c r="A19" s="153">
        <v>2</v>
      </c>
      <c r="B19" s="91">
        <f aca="true" t="shared" si="3" ref="B19:G19">+B12+B5</f>
        <v>205</v>
      </c>
      <c r="C19" s="91">
        <f t="shared" si="3"/>
        <v>244</v>
      </c>
      <c r="D19" s="91">
        <f t="shared" si="3"/>
        <v>283</v>
      </c>
      <c r="E19" s="91">
        <f t="shared" si="3"/>
        <v>299</v>
      </c>
      <c r="F19" s="91">
        <f t="shared" si="3"/>
        <v>272</v>
      </c>
      <c r="G19" s="91">
        <f t="shared" si="3"/>
        <v>107</v>
      </c>
    </row>
    <row r="20" spans="1:7" ht="15.75">
      <c r="A20" s="137" t="s">
        <v>5</v>
      </c>
      <c r="B20" s="91">
        <f aca="true" t="shared" si="4" ref="B20:G20">+B13+B6</f>
        <v>0</v>
      </c>
      <c r="C20" s="91">
        <f t="shared" si="4"/>
        <v>0</v>
      </c>
      <c r="D20" s="91">
        <f t="shared" si="4"/>
        <v>0</v>
      </c>
      <c r="E20" s="91">
        <f t="shared" si="4"/>
        <v>0</v>
      </c>
      <c r="F20" s="91">
        <f t="shared" si="4"/>
        <v>0</v>
      </c>
      <c r="G20" s="91">
        <f t="shared" si="4"/>
        <v>0</v>
      </c>
    </row>
    <row r="21" spans="1:7" ht="15.75">
      <c r="A21" s="137">
        <v>3</v>
      </c>
      <c r="B21" s="91">
        <f aca="true" t="shared" si="5" ref="B21:G21">+B14+B7</f>
        <v>0</v>
      </c>
      <c r="C21" s="91">
        <f t="shared" si="5"/>
        <v>0</v>
      </c>
      <c r="D21" s="91">
        <f t="shared" si="5"/>
        <v>0</v>
      </c>
      <c r="E21" s="91">
        <f t="shared" si="5"/>
        <v>0</v>
      </c>
      <c r="F21" s="91">
        <f t="shared" si="5"/>
        <v>0</v>
      </c>
      <c r="G21" s="91">
        <f t="shared" si="5"/>
        <v>0</v>
      </c>
    </row>
    <row r="22" spans="1:7" ht="15.75">
      <c r="A22" s="137" t="s">
        <v>58</v>
      </c>
      <c r="B22" s="54">
        <f aca="true" t="shared" si="6" ref="B22:G22">SUM(B18:B21)</f>
        <v>366</v>
      </c>
      <c r="C22" s="54">
        <f t="shared" si="6"/>
        <v>432</v>
      </c>
      <c r="D22" s="54">
        <f t="shared" si="6"/>
        <v>538</v>
      </c>
      <c r="E22" s="54">
        <f t="shared" si="6"/>
        <v>612</v>
      </c>
      <c r="F22" s="54">
        <f t="shared" si="6"/>
        <v>661</v>
      </c>
      <c r="G22" s="54">
        <f t="shared" si="6"/>
        <v>571</v>
      </c>
    </row>
    <row r="23" spans="1:7" s="64" customFormat="1" ht="15.75">
      <c r="A23" s="62"/>
      <c r="B23" s="62"/>
      <c r="C23" s="62"/>
      <c r="D23" s="62"/>
      <c r="E23" s="62"/>
      <c r="F23" s="62"/>
      <c r="G23" s="62"/>
    </row>
    <row r="24" ht="15.75">
      <c r="A24" t="s">
        <v>59</v>
      </c>
    </row>
  </sheetData>
  <sheetProtection/>
  <mergeCells count="4">
    <mergeCell ref="A1:G1"/>
    <mergeCell ref="A2:G2"/>
    <mergeCell ref="A9:G9"/>
    <mergeCell ref="A16:G1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130" zoomScaleSheetLayoutView="130" zoomScalePageLayoutView="0" workbookViewId="0" topLeftCell="A1">
      <selection activeCell="J6" sqref="J6"/>
    </sheetView>
  </sheetViews>
  <sheetFormatPr defaultColWidth="9.00390625" defaultRowHeight="15.75"/>
  <cols>
    <col min="1" max="1" width="17.75390625" style="0" customWidth="1"/>
    <col min="2" max="2" width="10.50390625" style="0" customWidth="1"/>
    <col min="3" max="3" width="4.75390625" style="0" customWidth="1"/>
    <col min="4" max="4" width="5.00390625" style="0" customWidth="1"/>
    <col min="5" max="5" width="4.75390625" style="0" customWidth="1"/>
    <col min="6" max="6" width="5.00390625" style="0" customWidth="1"/>
    <col min="7" max="7" width="4.75390625" style="0" customWidth="1"/>
    <col min="8" max="8" width="5.00390625" style="0" customWidth="1"/>
    <col min="9" max="9" width="4.75390625" style="0" customWidth="1"/>
    <col min="10" max="10" width="5.00390625" style="0" customWidth="1"/>
    <col min="11" max="11" width="5.875" style="0" customWidth="1"/>
    <col min="12" max="12" width="5.00390625" style="0" customWidth="1"/>
    <col min="13" max="13" width="4.75390625" style="0" customWidth="1"/>
    <col min="14" max="14" width="5.00390625" style="0" customWidth="1"/>
    <col min="15" max="15" width="4.75390625" style="0" customWidth="1"/>
    <col min="16" max="16" width="5.00390625" style="0" customWidth="1"/>
  </cols>
  <sheetData>
    <row r="1" spans="1:12" ht="36" customHeight="1" thickBot="1">
      <c r="A1" s="370" t="s">
        <v>273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3" ht="15.75">
      <c r="A2" s="374" t="s">
        <v>237</v>
      </c>
      <c r="B2" s="371" t="s">
        <v>241</v>
      </c>
      <c r="C2" s="371" t="s">
        <v>56</v>
      </c>
      <c r="D2" s="371"/>
      <c r="E2" s="371"/>
      <c r="F2" s="371"/>
      <c r="G2" s="371" t="s">
        <v>57</v>
      </c>
      <c r="H2" s="371"/>
      <c r="I2" s="371"/>
      <c r="J2" s="371"/>
      <c r="K2" s="372" t="s">
        <v>58</v>
      </c>
      <c r="L2" s="373"/>
      <c r="M2" s="5"/>
    </row>
    <row r="3" spans="1:13" ht="48" thickBot="1">
      <c r="A3" s="375"/>
      <c r="B3" s="376"/>
      <c r="C3" s="253" t="s">
        <v>0</v>
      </c>
      <c r="D3" s="254" t="s">
        <v>239</v>
      </c>
      <c r="E3" s="253" t="s">
        <v>1</v>
      </c>
      <c r="F3" s="254" t="s">
        <v>239</v>
      </c>
      <c r="G3" s="253" t="s">
        <v>0</v>
      </c>
      <c r="H3" s="254" t="s">
        <v>239</v>
      </c>
      <c r="I3" s="253" t="s">
        <v>1</v>
      </c>
      <c r="J3" s="254" t="s">
        <v>239</v>
      </c>
      <c r="K3" s="193" t="s">
        <v>236</v>
      </c>
      <c r="L3" s="255" t="s">
        <v>239</v>
      </c>
      <c r="M3" s="5"/>
    </row>
    <row r="4" spans="1:12" ht="15.75">
      <c r="A4" s="251" t="s">
        <v>2</v>
      </c>
      <c r="B4" s="14">
        <v>1</v>
      </c>
      <c r="C4" s="79">
        <v>37</v>
      </c>
      <c r="D4" s="79">
        <v>23</v>
      </c>
      <c r="E4" s="79"/>
      <c r="F4" s="79"/>
      <c r="G4" s="79">
        <v>5</v>
      </c>
      <c r="H4" s="79">
        <v>3</v>
      </c>
      <c r="I4" s="79">
        <v>28</v>
      </c>
      <c r="J4" s="79">
        <v>12</v>
      </c>
      <c r="K4" s="246">
        <f>+C4+E4+G4+I4</f>
        <v>70</v>
      </c>
      <c r="L4" s="252">
        <f>+D4+F4+H4+J4</f>
        <v>38</v>
      </c>
    </row>
    <row r="5" spans="1:12" ht="15.75">
      <c r="A5" s="196"/>
      <c r="B5" s="2">
        <v>2</v>
      </c>
      <c r="C5" s="3">
        <v>19</v>
      </c>
      <c r="D5" s="3">
        <v>7</v>
      </c>
      <c r="E5" s="3"/>
      <c r="F5" s="3"/>
      <c r="G5" s="3">
        <v>22</v>
      </c>
      <c r="H5" s="3">
        <v>16</v>
      </c>
      <c r="I5" s="3">
        <v>24</v>
      </c>
      <c r="J5" s="3">
        <v>12</v>
      </c>
      <c r="K5" s="76">
        <f aca="true" t="shared" si="0" ref="K5:K38">+C5+E5+G5+I5</f>
        <v>65</v>
      </c>
      <c r="L5" s="248">
        <f aca="true" t="shared" si="1" ref="L5:L38">+D5+F5+H5+J5</f>
        <v>35</v>
      </c>
    </row>
    <row r="6" spans="1:12" ht="15.75">
      <c r="A6" s="196"/>
      <c r="B6" s="2" t="s">
        <v>5</v>
      </c>
      <c r="C6" s="3"/>
      <c r="D6" s="3"/>
      <c r="E6" s="3"/>
      <c r="F6" s="3"/>
      <c r="G6" s="3"/>
      <c r="H6" s="3"/>
      <c r="I6" s="3"/>
      <c r="J6" s="3"/>
      <c r="K6" s="76">
        <f t="shared" si="0"/>
        <v>0</v>
      </c>
      <c r="L6" s="248">
        <f t="shared" si="1"/>
        <v>0</v>
      </c>
    </row>
    <row r="7" spans="1:12" ht="15.75">
      <c r="A7" s="196"/>
      <c r="B7" s="2">
        <v>3</v>
      </c>
      <c r="C7" s="3"/>
      <c r="D7" s="3"/>
      <c r="E7" s="3"/>
      <c r="F7" s="3"/>
      <c r="G7" s="3"/>
      <c r="H7" s="3"/>
      <c r="I7" s="3"/>
      <c r="J7" s="3"/>
      <c r="K7" s="76">
        <f t="shared" si="0"/>
        <v>0</v>
      </c>
      <c r="L7" s="248">
        <f t="shared" si="1"/>
        <v>0</v>
      </c>
    </row>
    <row r="8" spans="1:12" ht="15.75">
      <c r="A8" s="362" t="s">
        <v>174</v>
      </c>
      <c r="B8" s="363"/>
      <c r="C8" s="54">
        <f aca="true" t="shared" si="2" ref="C8:J8">SUM(C4:C7)</f>
        <v>56</v>
      </c>
      <c r="D8" s="54">
        <f t="shared" si="2"/>
        <v>30</v>
      </c>
      <c r="E8" s="54">
        <f t="shared" si="2"/>
        <v>0</v>
      </c>
      <c r="F8" s="54">
        <f t="shared" si="2"/>
        <v>0</v>
      </c>
      <c r="G8" s="54">
        <f t="shared" si="2"/>
        <v>27</v>
      </c>
      <c r="H8" s="54">
        <f t="shared" si="2"/>
        <v>19</v>
      </c>
      <c r="I8" s="54">
        <f t="shared" si="2"/>
        <v>52</v>
      </c>
      <c r="J8" s="54">
        <f t="shared" si="2"/>
        <v>24</v>
      </c>
      <c r="K8" s="76">
        <f>+C8+E8+G8+I8</f>
        <v>135</v>
      </c>
      <c r="L8" s="248">
        <f>+D8+F8+H8+J8</f>
        <v>73</v>
      </c>
    </row>
    <row r="9" spans="1:12" ht="15.75">
      <c r="A9" s="249" t="s">
        <v>3</v>
      </c>
      <c r="B9" s="2">
        <v>1</v>
      </c>
      <c r="C9" s="3"/>
      <c r="D9" s="3"/>
      <c r="E9" s="3"/>
      <c r="F9" s="3"/>
      <c r="G9" s="3"/>
      <c r="H9" s="3"/>
      <c r="I9" s="3"/>
      <c r="J9" s="3"/>
      <c r="K9" s="76">
        <f t="shared" si="0"/>
        <v>0</v>
      </c>
      <c r="L9" s="248">
        <f t="shared" si="1"/>
        <v>0</v>
      </c>
    </row>
    <row r="10" spans="1:12" ht="15.75">
      <c r="A10" s="196"/>
      <c r="B10" s="2">
        <v>2</v>
      </c>
      <c r="C10" s="3"/>
      <c r="D10" s="3"/>
      <c r="E10" s="3"/>
      <c r="F10" s="3"/>
      <c r="G10" s="3"/>
      <c r="H10" s="3"/>
      <c r="I10" s="3"/>
      <c r="J10" s="3"/>
      <c r="K10" s="76">
        <f t="shared" si="0"/>
        <v>0</v>
      </c>
      <c r="L10" s="248">
        <f t="shared" si="1"/>
        <v>0</v>
      </c>
    </row>
    <row r="11" spans="1:12" ht="15.75">
      <c r="A11" s="196"/>
      <c r="B11" s="2" t="s">
        <v>5</v>
      </c>
      <c r="C11" s="3"/>
      <c r="D11" s="3"/>
      <c r="E11" s="3"/>
      <c r="F11" s="3"/>
      <c r="G11" s="3"/>
      <c r="H11" s="3"/>
      <c r="I11" s="3"/>
      <c r="J11" s="3"/>
      <c r="K11" s="76">
        <f t="shared" si="0"/>
        <v>0</v>
      </c>
      <c r="L11" s="248">
        <f t="shared" si="1"/>
        <v>0</v>
      </c>
    </row>
    <row r="12" spans="1:12" ht="15.75">
      <c r="A12" s="196"/>
      <c r="B12" s="2">
        <v>3</v>
      </c>
      <c r="C12" s="3"/>
      <c r="D12" s="3"/>
      <c r="E12" s="3"/>
      <c r="F12" s="3"/>
      <c r="G12" s="3"/>
      <c r="H12" s="3"/>
      <c r="I12" s="3"/>
      <c r="J12" s="3"/>
      <c r="K12" s="76">
        <f t="shared" si="0"/>
        <v>0</v>
      </c>
      <c r="L12" s="248">
        <f t="shared" si="1"/>
        <v>0</v>
      </c>
    </row>
    <row r="13" spans="1:12" ht="15.75">
      <c r="A13" s="362" t="s">
        <v>175</v>
      </c>
      <c r="B13" s="363"/>
      <c r="C13" s="54">
        <f aca="true" t="shared" si="3" ref="C13:J13">SUM(C9:C12)</f>
        <v>0</v>
      </c>
      <c r="D13" s="54">
        <f t="shared" si="3"/>
        <v>0</v>
      </c>
      <c r="E13" s="54">
        <f t="shared" si="3"/>
        <v>0</v>
      </c>
      <c r="F13" s="54">
        <f t="shared" si="3"/>
        <v>0</v>
      </c>
      <c r="G13" s="54">
        <f t="shared" si="3"/>
        <v>0</v>
      </c>
      <c r="H13" s="54">
        <f t="shared" si="3"/>
        <v>0</v>
      </c>
      <c r="I13" s="54">
        <f t="shared" si="3"/>
        <v>0</v>
      </c>
      <c r="J13" s="54">
        <f t="shared" si="3"/>
        <v>0</v>
      </c>
      <c r="K13" s="76">
        <f t="shared" si="0"/>
        <v>0</v>
      </c>
      <c r="L13" s="248">
        <f t="shared" si="1"/>
        <v>0</v>
      </c>
    </row>
    <row r="14" spans="1:12" ht="15.75">
      <c r="A14" s="249" t="s">
        <v>164</v>
      </c>
      <c r="B14" s="2">
        <v>1</v>
      </c>
      <c r="C14" s="3"/>
      <c r="D14" s="3"/>
      <c r="E14" s="3"/>
      <c r="F14" s="3"/>
      <c r="G14" s="3"/>
      <c r="H14" s="3"/>
      <c r="I14" s="3"/>
      <c r="J14" s="3"/>
      <c r="K14" s="76">
        <f t="shared" si="0"/>
        <v>0</v>
      </c>
      <c r="L14" s="248">
        <f t="shared" si="1"/>
        <v>0</v>
      </c>
    </row>
    <row r="15" spans="1:12" ht="15.75">
      <c r="A15" s="196"/>
      <c r="B15" s="2">
        <v>2</v>
      </c>
      <c r="C15" s="3"/>
      <c r="D15" s="3"/>
      <c r="E15" s="3"/>
      <c r="F15" s="3"/>
      <c r="G15" s="3"/>
      <c r="H15" s="3"/>
      <c r="I15" s="3"/>
      <c r="J15" s="3"/>
      <c r="K15" s="76">
        <f t="shared" si="0"/>
        <v>0</v>
      </c>
      <c r="L15" s="248">
        <f t="shared" si="1"/>
        <v>0</v>
      </c>
    </row>
    <row r="16" spans="1:12" ht="15.75">
      <c r="A16" s="196"/>
      <c r="B16" s="2" t="s">
        <v>5</v>
      </c>
      <c r="C16" s="3"/>
      <c r="D16" s="3"/>
      <c r="E16" s="3"/>
      <c r="F16" s="3"/>
      <c r="G16" s="3"/>
      <c r="H16" s="3"/>
      <c r="I16" s="3"/>
      <c r="J16" s="3"/>
      <c r="K16" s="76">
        <f t="shared" si="0"/>
        <v>0</v>
      </c>
      <c r="L16" s="248">
        <f t="shared" si="1"/>
        <v>0</v>
      </c>
    </row>
    <row r="17" spans="1:12" ht="15.75">
      <c r="A17" s="196"/>
      <c r="B17" s="2">
        <v>3</v>
      </c>
      <c r="C17" s="3"/>
      <c r="D17" s="3"/>
      <c r="E17" s="3"/>
      <c r="F17" s="3"/>
      <c r="G17" s="3"/>
      <c r="H17" s="3"/>
      <c r="I17" s="3"/>
      <c r="J17" s="3"/>
      <c r="K17" s="76">
        <f t="shared" si="0"/>
        <v>0</v>
      </c>
      <c r="L17" s="248">
        <f t="shared" si="1"/>
        <v>0</v>
      </c>
    </row>
    <row r="18" spans="1:12" ht="15.75">
      <c r="A18" s="362" t="s">
        <v>176</v>
      </c>
      <c r="B18" s="363"/>
      <c r="C18" s="54">
        <f aca="true" t="shared" si="4" ref="C18:J18">SUM(C14:C17)</f>
        <v>0</v>
      </c>
      <c r="D18" s="54">
        <f t="shared" si="4"/>
        <v>0</v>
      </c>
      <c r="E18" s="54">
        <f t="shared" si="4"/>
        <v>0</v>
      </c>
      <c r="F18" s="54">
        <f t="shared" si="4"/>
        <v>0</v>
      </c>
      <c r="G18" s="54">
        <f t="shared" si="4"/>
        <v>0</v>
      </c>
      <c r="H18" s="54">
        <f t="shared" si="4"/>
        <v>0</v>
      </c>
      <c r="I18" s="54">
        <f t="shared" si="4"/>
        <v>0</v>
      </c>
      <c r="J18" s="54">
        <f t="shared" si="4"/>
        <v>0</v>
      </c>
      <c r="K18" s="76">
        <f t="shared" si="0"/>
        <v>0</v>
      </c>
      <c r="L18" s="248">
        <f t="shared" si="1"/>
        <v>0</v>
      </c>
    </row>
    <row r="19" spans="1:12" ht="15.75">
      <c r="A19" s="249" t="s">
        <v>165</v>
      </c>
      <c r="B19" s="2">
        <v>1</v>
      </c>
      <c r="C19" s="3"/>
      <c r="D19" s="3"/>
      <c r="E19" s="3"/>
      <c r="F19" s="3"/>
      <c r="G19" s="3"/>
      <c r="H19" s="3"/>
      <c r="I19" s="3"/>
      <c r="J19" s="3"/>
      <c r="K19" s="76">
        <f t="shared" si="0"/>
        <v>0</v>
      </c>
      <c r="L19" s="248">
        <f t="shared" si="1"/>
        <v>0</v>
      </c>
    </row>
    <row r="20" spans="1:12" ht="15.75">
      <c r="A20" s="196"/>
      <c r="B20" s="2">
        <v>2</v>
      </c>
      <c r="C20" s="3"/>
      <c r="D20" s="3"/>
      <c r="E20" s="3"/>
      <c r="F20" s="3"/>
      <c r="G20" s="3"/>
      <c r="H20" s="3"/>
      <c r="I20" s="3"/>
      <c r="J20" s="3"/>
      <c r="K20" s="76">
        <f t="shared" si="0"/>
        <v>0</v>
      </c>
      <c r="L20" s="248">
        <f t="shared" si="1"/>
        <v>0</v>
      </c>
    </row>
    <row r="21" spans="1:12" ht="15.75">
      <c r="A21" s="196"/>
      <c r="B21" s="2" t="s">
        <v>5</v>
      </c>
      <c r="C21" s="3"/>
      <c r="D21" s="3"/>
      <c r="E21" s="3"/>
      <c r="F21" s="3"/>
      <c r="G21" s="3"/>
      <c r="H21" s="3"/>
      <c r="I21" s="3"/>
      <c r="J21" s="3"/>
      <c r="K21" s="76">
        <f t="shared" si="0"/>
        <v>0</v>
      </c>
      <c r="L21" s="248">
        <f t="shared" si="1"/>
        <v>0</v>
      </c>
    </row>
    <row r="22" spans="1:12" ht="15.75">
      <c r="A22" s="196"/>
      <c r="B22" s="2">
        <v>3</v>
      </c>
      <c r="C22" s="3"/>
      <c r="D22" s="3"/>
      <c r="E22" s="3"/>
      <c r="F22" s="3"/>
      <c r="G22" s="3"/>
      <c r="H22" s="3"/>
      <c r="I22" s="3"/>
      <c r="J22" s="3"/>
      <c r="K22" s="76">
        <f t="shared" si="0"/>
        <v>0</v>
      </c>
      <c r="L22" s="248">
        <f t="shared" si="1"/>
        <v>0</v>
      </c>
    </row>
    <row r="23" spans="1:12" ht="15.75">
      <c r="A23" s="362" t="s">
        <v>177</v>
      </c>
      <c r="B23" s="363"/>
      <c r="C23" s="54">
        <f aca="true" t="shared" si="5" ref="C23:J23">SUM(C19:C22)</f>
        <v>0</v>
      </c>
      <c r="D23" s="54">
        <f t="shared" si="5"/>
        <v>0</v>
      </c>
      <c r="E23" s="54">
        <f t="shared" si="5"/>
        <v>0</v>
      </c>
      <c r="F23" s="54">
        <f t="shared" si="5"/>
        <v>0</v>
      </c>
      <c r="G23" s="54">
        <f t="shared" si="5"/>
        <v>0</v>
      </c>
      <c r="H23" s="54">
        <f t="shared" si="5"/>
        <v>0</v>
      </c>
      <c r="I23" s="54">
        <f t="shared" si="5"/>
        <v>0</v>
      </c>
      <c r="J23" s="54">
        <f t="shared" si="5"/>
        <v>0</v>
      </c>
      <c r="K23" s="76">
        <f t="shared" si="0"/>
        <v>0</v>
      </c>
      <c r="L23" s="248">
        <f t="shared" si="1"/>
        <v>0</v>
      </c>
    </row>
    <row r="24" spans="1:12" ht="15.75">
      <c r="A24" s="249" t="s">
        <v>166</v>
      </c>
      <c r="B24" s="2">
        <v>1</v>
      </c>
      <c r="C24" s="3"/>
      <c r="D24" s="3"/>
      <c r="E24" s="3"/>
      <c r="F24" s="3"/>
      <c r="G24" s="3"/>
      <c r="H24" s="3"/>
      <c r="I24" s="3"/>
      <c r="J24" s="3"/>
      <c r="K24" s="76">
        <f t="shared" si="0"/>
        <v>0</v>
      </c>
      <c r="L24" s="248">
        <f t="shared" si="1"/>
        <v>0</v>
      </c>
    </row>
    <row r="25" spans="1:12" ht="15.75">
      <c r="A25" s="196"/>
      <c r="B25" s="2">
        <v>2</v>
      </c>
      <c r="C25" s="3"/>
      <c r="D25" s="3"/>
      <c r="E25" s="3"/>
      <c r="F25" s="3"/>
      <c r="G25" s="3"/>
      <c r="H25" s="3"/>
      <c r="I25" s="3"/>
      <c r="J25" s="3"/>
      <c r="K25" s="76">
        <f t="shared" si="0"/>
        <v>0</v>
      </c>
      <c r="L25" s="248">
        <f t="shared" si="1"/>
        <v>0</v>
      </c>
    </row>
    <row r="26" spans="1:12" ht="15.75">
      <c r="A26" s="196"/>
      <c r="B26" s="2" t="s">
        <v>5</v>
      </c>
      <c r="C26" s="3"/>
      <c r="D26" s="3"/>
      <c r="E26" s="3"/>
      <c r="F26" s="3"/>
      <c r="G26" s="3"/>
      <c r="H26" s="3"/>
      <c r="I26" s="3"/>
      <c r="J26" s="3"/>
      <c r="K26" s="76">
        <f t="shared" si="0"/>
        <v>0</v>
      </c>
      <c r="L26" s="248">
        <f t="shared" si="1"/>
        <v>0</v>
      </c>
    </row>
    <row r="27" spans="1:12" ht="15.75">
      <c r="A27" s="196"/>
      <c r="B27" s="2">
        <v>3</v>
      </c>
      <c r="C27" s="3"/>
      <c r="D27" s="3"/>
      <c r="E27" s="3"/>
      <c r="F27" s="3"/>
      <c r="G27" s="3"/>
      <c r="H27" s="3"/>
      <c r="I27" s="3"/>
      <c r="J27" s="3"/>
      <c r="K27" s="76">
        <f t="shared" si="0"/>
        <v>0</v>
      </c>
      <c r="L27" s="248">
        <f t="shared" si="1"/>
        <v>0</v>
      </c>
    </row>
    <row r="28" spans="1:12" ht="15.75">
      <c r="A28" s="362" t="s">
        <v>178</v>
      </c>
      <c r="B28" s="363"/>
      <c r="C28" s="54">
        <f aca="true" t="shared" si="6" ref="C28:J28">SUM(C24:C27)</f>
        <v>0</v>
      </c>
      <c r="D28" s="54">
        <f t="shared" si="6"/>
        <v>0</v>
      </c>
      <c r="E28" s="54">
        <f t="shared" si="6"/>
        <v>0</v>
      </c>
      <c r="F28" s="54">
        <f t="shared" si="6"/>
        <v>0</v>
      </c>
      <c r="G28" s="54">
        <f t="shared" si="6"/>
        <v>0</v>
      </c>
      <c r="H28" s="54">
        <f t="shared" si="6"/>
        <v>0</v>
      </c>
      <c r="I28" s="54">
        <f t="shared" si="6"/>
        <v>0</v>
      </c>
      <c r="J28" s="54">
        <f t="shared" si="6"/>
        <v>0</v>
      </c>
      <c r="K28" s="76">
        <f t="shared" si="0"/>
        <v>0</v>
      </c>
      <c r="L28" s="248">
        <f t="shared" si="1"/>
        <v>0</v>
      </c>
    </row>
    <row r="29" spans="1:12" ht="15.75">
      <c r="A29" s="249" t="s">
        <v>167</v>
      </c>
      <c r="B29" s="2">
        <v>1</v>
      </c>
      <c r="C29" s="3"/>
      <c r="D29" s="3"/>
      <c r="E29" s="3"/>
      <c r="F29" s="3"/>
      <c r="G29" s="3"/>
      <c r="H29" s="3"/>
      <c r="I29" s="3"/>
      <c r="J29" s="3"/>
      <c r="K29" s="76">
        <f t="shared" si="0"/>
        <v>0</v>
      </c>
      <c r="L29" s="248">
        <f t="shared" si="1"/>
        <v>0</v>
      </c>
    </row>
    <row r="30" spans="1:12" ht="15.75">
      <c r="A30" s="247"/>
      <c r="B30" s="2">
        <v>2</v>
      </c>
      <c r="C30" s="3"/>
      <c r="D30" s="3"/>
      <c r="E30" s="3"/>
      <c r="F30" s="3"/>
      <c r="G30" s="3"/>
      <c r="H30" s="3"/>
      <c r="I30" s="3"/>
      <c r="J30" s="3"/>
      <c r="K30" s="76">
        <f t="shared" si="0"/>
        <v>0</v>
      </c>
      <c r="L30" s="248">
        <f t="shared" si="1"/>
        <v>0</v>
      </c>
    </row>
    <row r="31" spans="1:12" ht="15.75">
      <c r="A31" s="247"/>
      <c r="B31" s="2" t="s">
        <v>5</v>
      </c>
      <c r="C31" s="3"/>
      <c r="D31" s="3"/>
      <c r="E31" s="3"/>
      <c r="F31" s="3"/>
      <c r="G31" s="3"/>
      <c r="H31" s="3"/>
      <c r="I31" s="3"/>
      <c r="J31" s="3"/>
      <c r="K31" s="76">
        <f t="shared" si="0"/>
        <v>0</v>
      </c>
      <c r="L31" s="248">
        <f t="shared" si="1"/>
        <v>0</v>
      </c>
    </row>
    <row r="32" spans="1:12" ht="15.75">
      <c r="A32" s="247"/>
      <c r="B32" s="2">
        <v>3</v>
      </c>
      <c r="C32" s="3"/>
      <c r="D32" s="3"/>
      <c r="E32" s="3"/>
      <c r="F32" s="3"/>
      <c r="G32" s="3"/>
      <c r="H32" s="3"/>
      <c r="I32" s="3"/>
      <c r="J32" s="3"/>
      <c r="K32" s="76">
        <f t="shared" si="0"/>
        <v>0</v>
      </c>
      <c r="L32" s="248">
        <f t="shared" si="1"/>
        <v>0</v>
      </c>
    </row>
    <row r="33" spans="1:12" ht="16.5" thickBot="1">
      <c r="A33" s="364" t="s">
        <v>179</v>
      </c>
      <c r="B33" s="365"/>
      <c r="C33" s="145">
        <f aca="true" t="shared" si="7" ref="C33:J33">SUM(C29:C32)</f>
        <v>0</v>
      </c>
      <c r="D33" s="145">
        <f t="shared" si="7"/>
        <v>0</v>
      </c>
      <c r="E33" s="145">
        <f t="shared" si="7"/>
        <v>0</v>
      </c>
      <c r="F33" s="145">
        <f t="shared" si="7"/>
        <v>0</v>
      </c>
      <c r="G33" s="145">
        <f t="shared" si="7"/>
        <v>0</v>
      </c>
      <c r="H33" s="145">
        <f t="shared" si="7"/>
        <v>0</v>
      </c>
      <c r="I33" s="145">
        <f t="shared" si="7"/>
        <v>0</v>
      </c>
      <c r="J33" s="145">
        <f t="shared" si="7"/>
        <v>0</v>
      </c>
      <c r="K33" s="143">
        <f t="shared" si="0"/>
        <v>0</v>
      </c>
      <c r="L33" s="256">
        <f t="shared" si="1"/>
        <v>0</v>
      </c>
    </row>
    <row r="34" spans="1:12" ht="15.75">
      <c r="A34" s="257" t="s">
        <v>180</v>
      </c>
      <c r="B34" s="258">
        <v>1</v>
      </c>
      <c r="C34" s="215">
        <f>+C4+C9+C14+C19+C24+C29</f>
        <v>37</v>
      </c>
      <c r="D34" s="215">
        <f aca="true" t="shared" si="8" ref="C34:F38">+D4+D9+D14+D19+D24+D29</f>
        <v>23</v>
      </c>
      <c r="E34" s="215">
        <f t="shared" si="8"/>
        <v>0</v>
      </c>
      <c r="F34" s="215">
        <f t="shared" si="8"/>
        <v>0</v>
      </c>
      <c r="G34" s="215">
        <f aca="true" t="shared" si="9" ref="G34:J38">+G4+G9+G14+G19+G24+G29</f>
        <v>5</v>
      </c>
      <c r="H34" s="215">
        <f t="shared" si="9"/>
        <v>3</v>
      </c>
      <c r="I34" s="215">
        <f t="shared" si="9"/>
        <v>28</v>
      </c>
      <c r="J34" s="215">
        <f t="shared" si="9"/>
        <v>12</v>
      </c>
      <c r="K34" s="259">
        <f>+C34+E34+G34+I34</f>
        <v>70</v>
      </c>
      <c r="L34" s="216">
        <f t="shared" si="1"/>
        <v>38</v>
      </c>
    </row>
    <row r="35" spans="1:12" ht="15.75">
      <c r="A35" s="250"/>
      <c r="B35" s="137">
        <v>2</v>
      </c>
      <c r="C35" s="54">
        <f t="shared" si="8"/>
        <v>19</v>
      </c>
      <c r="D35" s="54">
        <f t="shared" si="8"/>
        <v>7</v>
      </c>
      <c r="E35" s="54">
        <f t="shared" si="8"/>
        <v>0</v>
      </c>
      <c r="F35" s="54">
        <f t="shared" si="8"/>
        <v>0</v>
      </c>
      <c r="G35" s="54">
        <f t="shared" si="9"/>
        <v>22</v>
      </c>
      <c r="H35" s="54">
        <f t="shared" si="9"/>
        <v>16</v>
      </c>
      <c r="I35" s="54">
        <f t="shared" si="9"/>
        <v>24</v>
      </c>
      <c r="J35" s="54">
        <f t="shared" si="9"/>
        <v>12</v>
      </c>
      <c r="K35" s="76">
        <f t="shared" si="0"/>
        <v>65</v>
      </c>
      <c r="L35" s="248">
        <f t="shared" si="1"/>
        <v>35</v>
      </c>
    </row>
    <row r="36" spans="1:12" ht="15.75">
      <c r="A36" s="250"/>
      <c r="B36" s="137" t="s">
        <v>5</v>
      </c>
      <c r="C36" s="54">
        <f t="shared" si="8"/>
        <v>0</v>
      </c>
      <c r="D36" s="54">
        <f t="shared" si="8"/>
        <v>0</v>
      </c>
      <c r="E36" s="54">
        <f t="shared" si="8"/>
        <v>0</v>
      </c>
      <c r="F36" s="54">
        <f t="shared" si="8"/>
        <v>0</v>
      </c>
      <c r="G36" s="54">
        <f t="shared" si="9"/>
        <v>0</v>
      </c>
      <c r="H36" s="54">
        <f t="shared" si="9"/>
        <v>0</v>
      </c>
      <c r="I36" s="54">
        <f t="shared" si="9"/>
        <v>0</v>
      </c>
      <c r="J36" s="54">
        <f t="shared" si="9"/>
        <v>0</v>
      </c>
      <c r="K36" s="76">
        <f t="shared" si="0"/>
        <v>0</v>
      </c>
      <c r="L36" s="248">
        <f t="shared" si="1"/>
        <v>0</v>
      </c>
    </row>
    <row r="37" spans="1:12" ht="16.5" thickBot="1">
      <c r="A37" s="260"/>
      <c r="B37" s="144">
        <v>3</v>
      </c>
      <c r="C37" s="145">
        <f t="shared" si="8"/>
        <v>0</v>
      </c>
      <c r="D37" s="145">
        <f t="shared" si="8"/>
        <v>0</v>
      </c>
      <c r="E37" s="145">
        <f t="shared" si="8"/>
        <v>0</v>
      </c>
      <c r="F37" s="145">
        <f>+F7+F12+F17+F22+F27+F32</f>
        <v>0</v>
      </c>
      <c r="G37" s="145">
        <f t="shared" si="9"/>
        <v>0</v>
      </c>
      <c r="H37" s="145">
        <f t="shared" si="9"/>
        <v>0</v>
      </c>
      <c r="I37" s="145">
        <f t="shared" si="9"/>
        <v>0</v>
      </c>
      <c r="J37" s="145">
        <f t="shared" si="9"/>
        <v>0</v>
      </c>
      <c r="K37" s="143">
        <f t="shared" si="0"/>
        <v>0</v>
      </c>
      <c r="L37" s="256">
        <f t="shared" si="1"/>
        <v>0</v>
      </c>
    </row>
    <row r="38" spans="1:12" ht="16.5" thickBot="1">
      <c r="A38" s="357" t="s">
        <v>173</v>
      </c>
      <c r="B38" s="358"/>
      <c r="C38" s="211">
        <f t="shared" si="8"/>
        <v>56</v>
      </c>
      <c r="D38" s="211">
        <f t="shared" si="8"/>
        <v>30</v>
      </c>
      <c r="E38" s="211">
        <f t="shared" si="8"/>
        <v>0</v>
      </c>
      <c r="F38" s="211">
        <f t="shared" si="8"/>
        <v>0</v>
      </c>
      <c r="G38" s="211">
        <f t="shared" si="9"/>
        <v>27</v>
      </c>
      <c r="H38" s="211">
        <f t="shared" si="9"/>
        <v>19</v>
      </c>
      <c r="I38" s="211">
        <f t="shared" si="9"/>
        <v>52</v>
      </c>
      <c r="J38" s="211">
        <f t="shared" si="9"/>
        <v>24</v>
      </c>
      <c r="K38" s="261">
        <f t="shared" si="0"/>
        <v>135</v>
      </c>
      <c r="L38" s="212">
        <f t="shared" si="1"/>
        <v>73</v>
      </c>
    </row>
    <row r="39" ht="15.75">
      <c r="A39" s="18"/>
    </row>
    <row r="40" ht="15.75">
      <c r="A40" t="s">
        <v>59</v>
      </c>
    </row>
  </sheetData>
  <sheetProtection/>
  <mergeCells count="13">
    <mergeCell ref="A38:B38"/>
    <mergeCell ref="A8:B8"/>
    <mergeCell ref="A13:B13"/>
    <mergeCell ref="A18:B18"/>
    <mergeCell ref="A23:B23"/>
    <mergeCell ref="A28:B28"/>
    <mergeCell ref="A33:B33"/>
    <mergeCell ref="A1:L1"/>
    <mergeCell ref="C2:F2"/>
    <mergeCell ref="G2:J2"/>
    <mergeCell ref="K2:L2"/>
    <mergeCell ref="A2:A3"/>
    <mergeCell ref="B2:B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SheetLayoutView="100" zoomScalePageLayoutView="0" workbookViewId="0" topLeftCell="A37">
      <selection activeCell="D70" sqref="D70"/>
    </sheetView>
  </sheetViews>
  <sheetFormatPr defaultColWidth="9.00390625" defaultRowHeight="15.75"/>
  <cols>
    <col min="1" max="1" width="27.625" style="0" customWidth="1"/>
    <col min="2" max="3" width="10.625" style="0" customWidth="1"/>
    <col min="4" max="4" width="9.50390625" style="0" customWidth="1"/>
    <col min="5" max="6" width="9.75390625" style="0" customWidth="1"/>
    <col min="7" max="10" width="11.125" style="0" customWidth="1"/>
  </cols>
  <sheetData>
    <row r="1" spans="1:10" ht="46.5" customHeight="1">
      <c r="A1" s="380" t="s">
        <v>274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6.5" thickBot="1">
      <c r="A2" s="377" t="s">
        <v>56</v>
      </c>
      <c r="B2" s="377"/>
      <c r="C2" s="377"/>
      <c r="D2" s="377"/>
      <c r="E2" s="377"/>
      <c r="F2" s="377"/>
      <c r="G2" s="377"/>
      <c r="H2" s="377"/>
      <c r="I2" s="377"/>
      <c r="J2" s="377"/>
      <c r="K2" s="17"/>
    </row>
    <row r="3" spans="1:10" ht="30.75" thickBot="1">
      <c r="A3" s="80" t="s">
        <v>70</v>
      </c>
      <c r="B3" s="87" t="s">
        <v>61</v>
      </c>
      <c r="C3" s="87" t="s">
        <v>62</v>
      </c>
      <c r="D3" s="88" t="s">
        <v>63</v>
      </c>
      <c r="E3" s="88" t="s">
        <v>64</v>
      </c>
      <c r="F3" s="88" t="s">
        <v>65</v>
      </c>
      <c r="G3" s="89" t="s">
        <v>66</v>
      </c>
      <c r="H3" s="89" t="s">
        <v>67</v>
      </c>
      <c r="I3" s="89" t="s">
        <v>68</v>
      </c>
      <c r="J3" s="90" t="s">
        <v>69</v>
      </c>
    </row>
    <row r="4" spans="1:10" ht="30">
      <c r="A4" s="85" t="s">
        <v>22</v>
      </c>
      <c r="B4" s="86"/>
      <c r="C4" s="86"/>
      <c r="D4" s="86"/>
      <c r="E4" s="86"/>
      <c r="F4" s="86"/>
      <c r="G4" s="139">
        <f>_xlfn.IFERROR(C4/B4,0)</f>
        <v>0</v>
      </c>
      <c r="H4" s="139">
        <f>_xlfn.IFERROR(E4/D4,0)</f>
        <v>0</v>
      </c>
      <c r="I4" s="139">
        <f>_xlfn.IFERROR(F4/E4,0)</f>
        <v>0</v>
      </c>
      <c r="J4" s="139">
        <f>_xlfn.IFERROR(F4/B4,0)</f>
        <v>0</v>
      </c>
    </row>
    <row r="5" spans="1:10" ht="15.75">
      <c r="A5" s="35" t="s">
        <v>23</v>
      </c>
      <c r="B5" s="36"/>
      <c r="C5" s="36"/>
      <c r="D5" s="36"/>
      <c r="E5" s="36"/>
      <c r="F5" s="36"/>
      <c r="G5" s="140">
        <f>_xlfn.IFERROR(C5/B5,0)</f>
        <v>0</v>
      </c>
      <c r="H5" s="140">
        <f aca="true" t="shared" si="0" ref="H5:H27">_xlfn.IFERROR(E5/D5,0)</f>
        <v>0</v>
      </c>
      <c r="I5" s="140">
        <f aca="true" t="shared" si="1" ref="I5:I27">_xlfn.IFERROR(F5/E5,0)</f>
        <v>0</v>
      </c>
      <c r="J5" s="140">
        <f aca="true" t="shared" si="2" ref="J5:J27">_xlfn.IFERROR(F5/B5,0)</f>
        <v>0</v>
      </c>
    </row>
    <row r="6" spans="1:10" ht="15.75">
      <c r="A6" s="35" t="s">
        <v>24</v>
      </c>
      <c r="B6" s="36"/>
      <c r="C6" s="36"/>
      <c r="D6" s="36"/>
      <c r="E6" s="36"/>
      <c r="F6" s="36"/>
      <c r="G6" s="140">
        <f aca="true" t="shared" si="3" ref="G6:G31">_xlfn.IFERROR(C6/B6,0)</f>
        <v>0</v>
      </c>
      <c r="H6" s="140">
        <f t="shared" si="0"/>
        <v>0</v>
      </c>
      <c r="I6" s="140">
        <f t="shared" si="1"/>
        <v>0</v>
      </c>
      <c r="J6" s="140">
        <f t="shared" si="2"/>
        <v>0</v>
      </c>
    </row>
    <row r="7" spans="1:10" ht="15.75">
      <c r="A7" s="35" t="s">
        <v>25</v>
      </c>
      <c r="B7" s="36">
        <v>120</v>
      </c>
      <c r="C7" s="36">
        <v>9</v>
      </c>
      <c r="D7" s="36">
        <v>9</v>
      </c>
      <c r="E7" s="36">
        <v>9</v>
      </c>
      <c r="F7" s="36">
        <v>9</v>
      </c>
      <c r="G7" s="140">
        <f t="shared" si="3"/>
        <v>0.075</v>
      </c>
      <c r="H7" s="140">
        <f t="shared" si="0"/>
        <v>1</v>
      </c>
      <c r="I7" s="140">
        <f t="shared" si="1"/>
        <v>1</v>
      </c>
      <c r="J7" s="140">
        <f t="shared" si="2"/>
        <v>0.075</v>
      </c>
    </row>
    <row r="8" spans="1:10" ht="15.75">
      <c r="A8" s="35" t="s">
        <v>26</v>
      </c>
      <c r="B8" s="36"/>
      <c r="C8" s="36"/>
      <c r="D8" s="36"/>
      <c r="E8" s="36"/>
      <c r="F8" s="36"/>
      <c r="G8" s="140">
        <f t="shared" si="3"/>
        <v>0</v>
      </c>
      <c r="H8" s="140">
        <f t="shared" si="0"/>
        <v>0</v>
      </c>
      <c r="I8" s="140">
        <f t="shared" si="1"/>
        <v>0</v>
      </c>
      <c r="J8" s="140">
        <f t="shared" si="2"/>
        <v>0</v>
      </c>
    </row>
    <row r="9" spans="1:10" ht="15.75">
      <c r="A9" s="35" t="s">
        <v>27</v>
      </c>
      <c r="B9" s="36">
        <v>80</v>
      </c>
      <c r="C9" s="36">
        <v>11</v>
      </c>
      <c r="D9" s="36">
        <v>11</v>
      </c>
      <c r="E9" s="36">
        <v>11</v>
      </c>
      <c r="F9" s="36">
        <v>13</v>
      </c>
      <c r="G9" s="140">
        <f t="shared" si="3"/>
        <v>0.1375</v>
      </c>
      <c r="H9" s="140">
        <f t="shared" si="0"/>
        <v>1</v>
      </c>
      <c r="I9" s="140">
        <f t="shared" si="1"/>
        <v>1.1818181818181819</v>
      </c>
      <c r="J9" s="140">
        <f t="shared" si="2"/>
        <v>0.1625</v>
      </c>
    </row>
    <row r="10" spans="1:10" ht="15.75">
      <c r="A10" s="35" t="s">
        <v>28</v>
      </c>
      <c r="B10" s="36"/>
      <c r="C10" s="36"/>
      <c r="D10" s="36"/>
      <c r="E10" s="36"/>
      <c r="F10" s="36"/>
      <c r="G10" s="140">
        <f t="shared" si="3"/>
        <v>0</v>
      </c>
      <c r="H10" s="140">
        <f t="shared" si="0"/>
        <v>0</v>
      </c>
      <c r="I10" s="140">
        <f t="shared" si="1"/>
        <v>0</v>
      </c>
      <c r="J10" s="140">
        <f t="shared" si="2"/>
        <v>0</v>
      </c>
    </row>
    <row r="11" spans="1:10" ht="15.75">
      <c r="A11" s="35" t="s">
        <v>29</v>
      </c>
      <c r="B11" s="36"/>
      <c r="C11" s="36"/>
      <c r="D11" s="36"/>
      <c r="E11" s="36"/>
      <c r="F11" s="36"/>
      <c r="G11" s="140">
        <f t="shared" si="3"/>
        <v>0</v>
      </c>
      <c r="H11" s="140">
        <f t="shared" si="0"/>
        <v>0</v>
      </c>
      <c r="I11" s="140">
        <f t="shared" si="1"/>
        <v>0</v>
      </c>
      <c r="J11" s="140">
        <f t="shared" si="2"/>
        <v>0</v>
      </c>
    </row>
    <row r="12" spans="1:10" ht="15.75">
      <c r="A12" s="35" t="s">
        <v>30</v>
      </c>
      <c r="B12" s="37"/>
      <c r="C12" s="37"/>
      <c r="D12" s="37"/>
      <c r="E12" s="37"/>
      <c r="F12" s="37"/>
      <c r="G12" s="140">
        <f t="shared" si="3"/>
        <v>0</v>
      </c>
      <c r="H12" s="140">
        <f t="shared" si="0"/>
        <v>0</v>
      </c>
      <c r="I12" s="140">
        <f t="shared" si="1"/>
        <v>0</v>
      </c>
      <c r="J12" s="140">
        <f t="shared" si="2"/>
        <v>0</v>
      </c>
    </row>
    <row r="13" spans="1:10" ht="15.75">
      <c r="A13" s="35" t="s">
        <v>31</v>
      </c>
      <c r="B13" s="38"/>
      <c r="C13" s="38"/>
      <c r="D13" s="37"/>
      <c r="E13" s="37"/>
      <c r="F13" s="37"/>
      <c r="G13" s="140">
        <f t="shared" si="3"/>
        <v>0</v>
      </c>
      <c r="H13" s="140">
        <f t="shared" si="0"/>
        <v>0</v>
      </c>
      <c r="I13" s="140">
        <f t="shared" si="1"/>
        <v>0</v>
      </c>
      <c r="J13" s="140">
        <f t="shared" si="2"/>
        <v>0</v>
      </c>
    </row>
    <row r="14" spans="1:10" ht="15.75">
      <c r="A14" s="35" t="s">
        <v>32</v>
      </c>
      <c r="B14" s="36"/>
      <c r="C14" s="36"/>
      <c r="D14" s="36"/>
      <c r="E14" s="36"/>
      <c r="F14" s="36"/>
      <c r="G14" s="140">
        <f t="shared" si="3"/>
        <v>0</v>
      </c>
      <c r="H14" s="140">
        <f t="shared" si="0"/>
        <v>0</v>
      </c>
      <c r="I14" s="140">
        <f t="shared" si="1"/>
        <v>0</v>
      </c>
      <c r="J14" s="140">
        <f t="shared" si="2"/>
        <v>0</v>
      </c>
    </row>
    <row r="15" spans="1:10" ht="30">
      <c r="A15" s="35" t="s">
        <v>33</v>
      </c>
      <c r="B15" s="36"/>
      <c r="C15" s="36"/>
      <c r="D15" s="36"/>
      <c r="E15" s="36"/>
      <c r="F15" s="36"/>
      <c r="G15" s="140">
        <f t="shared" si="3"/>
        <v>0</v>
      </c>
      <c r="H15" s="140">
        <f t="shared" si="0"/>
        <v>0</v>
      </c>
      <c r="I15" s="140">
        <f t="shared" si="1"/>
        <v>0</v>
      </c>
      <c r="J15" s="140">
        <f t="shared" si="2"/>
        <v>0</v>
      </c>
    </row>
    <row r="16" spans="1:10" ht="15.75">
      <c r="A16" s="35" t="s">
        <v>34</v>
      </c>
      <c r="B16" s="36"/>
      <c r="C16" s="36"/>
      <c r="D16" s="36"/>
      <c r="E16" s="36"/>
      <c r="F16" s="36"/>
      <c r="G16" s="140">
        <f t="shared" si="3"/>
        <v>0</v>
      </c>
      <c r="H16" s="140">
        <f t="shared" si="0"/>
        <v>0</v>
      </c>
      <c r="I16" s="140">
        <f t="shared" si="1"/>
        <v>0</v>
      </c>
      <c r="J16" s="140">
        <f t="shared" si="2"/>
        <v>0</v>
      </c>
    </row>
    <row r="17" spans="1:10" ht="15.75">
      <c r="A17" s="35" t="s">
        <v>35</v>
      </c>
      <c r="B17" s="36"/>
      <c r="C17" s="36"/>
      <c r="D17" s="36"/>
      <c r="E17" s="36"/>
      <c r="F17" s="36"/>
      <c r="G17" s="140">
        <f t="shared" si="3"/>
        <v>0</v>
      </c>
      <c r="H17" s="140">
        <f t="shared" si="0"/>
        <v>0</v>
      </c>
      <c r="I17" s="140">
        <f t="shared" si="1"/>
        <v>0</v>
      </c>
      <c r="J17" s="140">
        <f t="shared" si="2"/>
        <v>0</v>
      </c>
    </row>
    <row r="18" spans="1:10" ht="15.75">
      <c r="A18" s="35" t="s">
        <v>36</v>
      </c>
      <c r="B18" s="36"/>
      <c r="C18" s="36"/>
      <c r="D18" s="36"/>
      <c r="E18" s="36"/>
      <c r="F18" s="36"/>
      <c r="G18" s="140">
        <f t="shared" si="3"/>
        <v>0</v>
      </c>
      <c r="H18" s="140">
        <f t="shared" si="0"/>
        <v>0</v>
      </c>
      <c r="I18" s="140">
        <f t="shared" si="1"/>
        <v>0</v>
      </c>
      <c r="J18" s="140">
        <f t="shared" si="2"/>
        <v>0</v>
      </c>
    </row>
    <row r="19" spans="1:10" ht="15.75">
      <c r="A19" s="35" t="s">
        <v>37</v>
      </c>
      <c r="B19" s="36"/>
      <c r="C19" s="36"/>
      <c r="D19" s="36"/>
      <c r="E19" s="36"/>
      <c r="F19" s="36"/>
      <c r="G19" s="140">
        <f t="shared" si="3"/>
        <v>0</v>
      </c>
      <c r="H19" s="140">
        <f t="shared" si="0"/>
        <v>0</v>
      </c>
      <c r="I19" s="140">
        <f t="shared" si="1"/>
        <v>0</v>
      </c>
      <c r="J19" s="140">
        <f t="shared" si="2"/>
        <v>0</v>
      </c>
    </row>
    <row r="20" spans="1:10" ht="15.75">
      <c r="A20" s="35" t="s">
        <v>38</v>
      </c>
      <c r="B20" s="36"/>
      <c r="C20" s="36"/>
      <c r="D20" s="36"/>
      <c r="E20" s="36"/>
      <c r="F20" s="36"/>
      <c r="G20" s="140">
        <f t="shared" si="3"/>
        <v>0</v>
      </c>
      <c r="H20" s="140">
        <f t="shared" si="0"/>
        <v>0</v>
      </c>
      <c r="I20" s="140">
        <f t="shared" si="1"/>
        <v>0</v>
      </c>
      <c r="J20" s="140">
        <f t="shared" si="2"/>
        <v>0</v>
      </c>
    </row>
    <row r="21" spans="1:10" ht="15.75">
      <c r="A21" s="35" t="s">
        <v>39</v>
      </c>
      <c r="B21" s="36"/>
      <c r="C21" s="36"/>
      <c r="D21" s="36"/>
      <c r="E21" s="36"/>
      <c r="F21" s="36"/>
      <c r="G21" s="140">
        <f t="shared" si="3"/>
        <v>0</v>
      </c>
      <c r="H21" s="140">
        <f t="shared" si="0"/>
        <v>0</v>
      </c>
      <c r="I21" s="140">
        <f t="shared" si="1"/>
        <v>0</v>
      </c>
      <c r="J21" s="140">
        <f t="shared" si="2"/>
        <v>0</v>
      </c>
    </row>
    <row r="22" spans="1:10" ht="15.75">
      <c r="A22" s="35" t="s">
        <v>40</v>
      </c>
      <c r="B22" s="36"/>
      <c r="C22" s="36"/>
      <c r="D22" s="36"/>
      <c r="E22" s="36"/>
      <c r="F22" s="36"/>
      <c r="G22" s="140">
        <f t="shared" si="3"/>
        <v>0</v>
      </c>
      <c r="H22" s="140">
        <f t="shared" si="0"/>
        <v>0</v>
      </c>
      <c r="I22" s="140">
        <f t="shared" si="1"/>
        <v>0</v>
      </c>
      <c r="J22" s="140">
        <f t="shared" si="2"/>
        <v>0</v>
      </c>
    </row>
    <row r="23" spans="1:10" ht="15.75">
      <c r="A23" s="35" t="s">
        <v>41</v>
      </c>
      <c r="B23" s="36"/>
      <c r="C23" s="36"/>
      <c r="D23" s="36"/>
      <c r="E23" s="36"/>
      <c r="F23" s="36"/>
      <c r="G23" s="140">
        <f t="shared" si="3"/>
        <v>0</v>
      </c>
      <c r="H23" s="140">
        <f t="shared" si="0"/>
        <v>0</v>
      </c>
      <c r="I23" s="140">
        <f t="shared" si="1"/>
        <v>0</v>
      </c>
      <c r="J23" s="140">
        <f t="shared" si="2"/>
        <v>0</v>
      </c>
    </row>
    <row r="24" spans="1:10" ht="15.75">
      <c r="A24" s="35" t="s">
        <v>42</v>
      </c>
      <c r="B24" s="36"/>
      <c r="C24" s="36"/>
      <c r="D24" s="36"/>
      <c r="E24" s="36"/>
      <c r="F24" s="36"/>
      <c r="G24" s="140">
        <f t="shared" si="3"/>
        <v>0</v>
      </c>
      <c r="H24" s="140">
        <f t="shared" si="0"/>
        <v>0</v>
      </c>
      <c r="I24" s="140">
        <f t="shared" si="1"/>
        <v>0</v>
      </c>
      <c r="J24" s="140">
        <f t="shared" si="2"/>
        <v>0</v>
      </c>
    </row>
    <row r="25" spans="1:10" ht="15.75">
      <c r="A25" s="35" t="s">
        <v>43</v>
      </c>
      <c r="B25" s="36"/>
      <c r="C25" s="36"/>
      <c r="D25" s="36"/>
      <c r="E25" s="36"/>
      <c r="F25" s="36"/>
      <c r="G25" s="140">
        <f t="shared" si="3"/>
        <v>0</v>
      </c>
      <c r="H25" s="140">
        <f t="shared" si="0"/>
        <v>0</v>
      </c>
      <c r="I25" s="140">
        <f t="shared" si="1"/>
        <v>0</v>
      </c>
      <c r="J25" s="140">
        <f t="shared" si="2"/>
        <v>0</v>
      </c>
    </row>
    <row r="26" spans="1:10" ht="15.75">
      <c r="A26" s="35" t="s">
        <v>44</v>
      </c>
      <c r="B26" s="36"/>
      <c r="C26" s="36"/>
      <c r="D26" s="36"/>
      <c r="E26" s="36"/>
      <c r="F26" s="36"/>
      <c r="G26" s="140">
        <f t="shared" si="3"/>
        <v>0</v>
      </c>
      <c r="H26" s="140">
        <f t="shared" si="0"/>
        <v>0</v>
      </c>
      <c r="I26" s="140">
        <f t="shared" si="1"/>
        <v>0</v>
      </c>
      <c r="J26" s="140">
        <f t="shared" si="2"/>
        <v>0</v>
      </c>
    </row>
    <row r="27" spans="1:10" ht="15.75">
      <c r="A27" s="35" t="s">
        <v>45</v>
      </c>
      <c r="B27" s="36"/>
      <c r="C27" s="36"/>
      <c r="D27" s="36"/>
      <c r="E27" s="36"/>
      <c r="F27" s="36"/>
      <c r="G27" s="140">
        <f t="shared" si="3"/>
        <v>0</v>
      </c>
      <c r="H27" s="140">
        <f t="shared" si="0"/>
        <v>0</v>
      </c>
      <c r="I27" s="140">
        <f t="shared" si="1"/>
        <v>0</v>
      </c>
      <c r="J27" s="140">
        <f t="shared" si="2"/>
        <v>0</v>
      </c>
    </row>
    <row r="28" spans="1:10" ht="15.75">
      <c r="A28" s="35" t="s">
        <v>46</v>
      </c>
      <c r="B28" s="36"/>
      <c r="C28" s="36"/>
      <c r="D28" s="36"/>
      <c r="E28" s="36"/>
      <c r="F28" s="36"/>
      <c r="G28" s="140">
        <f t="shared" si="3"/>
        <v>0</v>
      </c>
      <c r="H28" s="140">
        <f aca="true" t="shared" si="4" ref="H28:I31">_xlfn.IFERROR(E28/D28,0)</f>
        <v>0</v>
      </c>
      <c r="I28" s="140">
        <f t="shared" si="4"/>
        <v>0</v>
      </c>
      <c r="J28" s="140">
        <f>_xlfn.IFERROR(F28/B28,0)</f>
        <v>0</v>
      </c>
    </row>
    <row r="29" spans="1:10" ht="15.75">
      <c r="A29" s="35" t="s">
        <v>47</v>
      </c>
      <c r="B29" s="36"/>
      <c r="C29" s="36"/>
      <c r="D29" s="36"/>
      <c r="E29" s="36"/>
      <c r="F29" s="36"/>
      <c r="G29" s="140">
        <f t="shared" si="3"/>
        <v>0</v>
      </c>
      <c r="H29" s="140">
        <f t="shared" si="4"/>
        <v>0</v>
      </c>
      <c r="I29" s="140">
        <f t="shared" si="4"/>
        <v>0</v>
      </c>
      <c r="J29" s="140">
        <f>_xlfn.IFERROR(F29/B29,0)</f>
        <v>0</v>
      </c>
    </row>
    <row r="30" spans="1:10" ht="30">
      <c r="A30" s="38" t="s">
        <v>48</v>
      </c>
      <c r="B30" s="37"/>
      <c r="C30" s="37"/>
      <c r="D30" s="37"/>
      <c r="E30" s="37"/>
      <c r="F30" s="37"/>
      <c r="G30" s="140">
        <f t="shared" si="3"/>
        <v>0</v>
      </c>
      <c r="H30" s="140">
        <f t="shared" si="4"/>
        <v>0</v>
      </c>
      <c r="I30" s="140">
        <f t="shared" si="4"/>
        <v>0</v>
      </c>
      <c r="J30" s="140">
        <f>_xlfn.IFERROR(F30/B30,0)</f>
        <v>0</v>
      </c>
    </row>
    <row r="31" spans="1:10" ht="15.75">
      <c r="A31" s="138" t="s">
        <v>58</v>
      </c>
      <c r="B31" s="53">
        <f>+SUM(B4:B30)</f>
        <v>200</v>
      </c>
      <c r="C31" s="53">
        <f>+SUM(C4:C30)</f>
        <v>20</v>
      </c>
      <c r="D31" s="53">
        <f>+SUM(D4:D30)</f>
        <v>20</v>
      </c>
      <c r="E31" s="53">
        <f>+SUM(E4:E30)</f>
        <v>20</v>
      </c>
      <c r="F31" s="53">
        <f>+SUM(F4:F30)</f>
        <v>22</v>
      </c>
      <c r="G31" s="140">
        <f t="shared" si="3"/>
        <v>0.1</v>
      </c>
      <c r="H31" s="140">
        <f t="shared" si="4"/>
        <v>1</v>
      </c>
      <c r="I31" s="140">
        <f t="shared" si="4"/>
        <v>1.1</v>
      </c>
      <c r="J31" s="140">
        <f>_xlfn.IFERROR(F31/B31,0)</f>
        <v>0.11</v>
      </c>
    </row>
    <row r="32" spans="1:10" ht="15.75">
      <c r="A32" s="39"/>
      <c r="B32" s="40"/>
      <c r="C32" s="40"/>
      <c r="D32" s="40"/>
      <c r="E32" s="40"/>
      <c r="F32" s="40"/>
      <c r="G32" s="40"/>
      <c r="H32" s="40"/>
      <c r="J32" s="40"/>
    </row>
    <row r="33" spans="1:10" ht="16.5" thickBot="1">
      <c r="A33" s="378" t="s">
        <v>57</v>
      </c>
      <c r="B33" s="379"/>
      <c r="C33" s="379"/>
      <c r="D33" s="379"/>
      <c r="E33" s="379"/>
      <c r="F33" s="379"/>
      <c r="G33" s="379"/>
      <c r="H33" s="379"/>
      <c r="I33" s="379"/>
      <c r="J33" s="379"/>
    </row>
    <row r="34" spans="1:10" ht="32.25" thickBot="1">
      <c r="A34" s="80" t="s">
        <v>70</v>
      </c>
      <c r="B34" s="81" t="s">
        <v>61</v>
      </c>
      <c r="C34" s="81" t="s">
        <v>62</v>
      </c>
      <c r="D34" s="82" t="s">
        <v>63</v>
      </c>
      <c r="E34" s="82" t="s">
        <v>64</v>
      </c>
      <c r="F34" s="82" t="s">
        <v>65</v>
      </c>
      <c r="G34" s="83" t="s">
        <v>66</v>
      </c>
      <c r="H34" s="83" t="s">
        <v>67</v>
      </c>
      <c r="I34" s="83" t="s">
        <v>68</v>
      </c>
      <c r="J34" s="84" t="s">
        <v>69</v>
      </c>
    </row>
    <row r="35" spans="1:10" ht="31.5">
      <c r="A35" s="78" t="s">
        <v>22</v>
      </c>
      <c r="B35" s="79"/>
      <c r="C35" s="79"/>
      <c r="D35" s="79"/>
      <c r="E35" s="79"/>
      <c r="F35" s="79"/>
      <c r="G35" s="139">
        <f>_xlfn.IFERROR(C35/B35,0)</f>
        <v>0</v>
      </c>
      <c r="H35" s="139">
        <f>_xlfn.IFERROR(E35/D35,0)</f>
        <v>0</v>
      </c>
      <c r="I35" s="139">
        <f>_xlfn.IFERROR(F35/E35,0)</f>
        <v>0</v>
      </c>
      <c r="J35" s="139">
        <f>_xlfn.IFERROR(F35/B35,0)</f>
        <v>0</v>
      </c>
    </row>
    <row r="36" spans="1:10" ht="15.75">
      <c r="A36" s="20" t="s">
        <v>23</v>
      </c>
      <c r="B36" s="3"/>
      <c r="C36" s="3"/>
      <c r="D36" s="3"/>
      <c r="E36" s="3"/>
      <c r="F36" s="3"/>
      <c r="G36" s="140">
        <f aca="true" t="shared" si="5" ref="G36:G50">_xlfn.IFERROR(C36/B36,0)</f>
        <v>0</v>
      </c>
      <c r="H36" s="140">
        <f aca="true" t="shared" si="6" ref="H36:H50">_xlfn.IFERROR(E36/D36,0)</f>
        <v>0</v>
      </c>
      <c r="I36" s="140">
        <f aca="true" t="shared" si="7" ref="I36:I50">_xlfn.IFERROR(F36/E36,0)</f>
        <v>0</v>
      </c>
      <c r="J36" s="140">
        <f aca="true" t="shared" si="8" ref="J36:J50">_xlfn.IFERROR(F36/B36,0)</f>
        <v>0</v>
      </c>
    </row>
    <row r="37" spans="1:10" ht="15.75">
      <c r="A37" s="20" t="s">
        <v>24</v>
      </c>
      <c r="B37" s="3"/>
      <c r="C37" s="3"/>
      <c r="D37" s="3"/>
      <c r="E37" s="3"/>
      <c r="F37" s="3"/>
      <c r="G37" s="140">
        <f t="shared" si="5"/>
        <v>0</v>
      </c>
      <c r="H37" s="140">
        <f t="shared" si="6"/>
        <v>0</v>
      </c>
      <c r="I37" s="140">
        <f t="shared" si="7"/>
        <v>0</v>
      </c>
      <c r="J37" s="140">
        <f t="shared" si="8"/>
        <v>0</v>
      </c>
    </row>
    <row r="38" spans="1:10" ht="15.75">
      <c r="A38" s="20" t="s">
        <v>25</v>
      </c>
      <c r="B38" s="3">
        <v>120</v>
      </c>
      <c r="C38" s="3">
        <v>33</v>
      </c>
      <c r="D38" s="3">
        <v>33</v>
      </c>
      <c r="E38" s="3">
        <v>33</v>
      </c>
      <c r="F38" s="3">
        <v>31</v>
      </c>
      <c r="G38" s="140">
        <f t="shared" si="5"/>
        <v>0.275</v>
      </c>
      <c r="H38" s="140">
        <f t="shared" si="6"/>
        <v>1</v>
      </c>
      <c r="I38" s="140">
        <f t="shared" si="7"/>
        <v>0.9393939393939394</v>
      </c>
      <c r="J38" s="140">
        <f t="shared" si="8"/>
        <v>0.25833333333333336</v>
      </c>
    </row>
    <row r="39" spans="1:10" ht="15.75">
      <c r="A39" s="20" t="s">
        <v>26</v>
      </c>
      <c r="B39" s="3"/>
      <c r="C39" s="3"/>
      <c r="D39" s="3"/>
      <c r="E39" s="3"/>
      <c r="F39" s="3"/>
      <c r="G39" s="140">
        <f t="shared" si="5"/>
        <v>0</v>
      </c>
      <c r="H39" s="140">
        <f t="shared" si="6"/>
        <v>0</v>
      </c>
      <c r="I39" s="140">
        <f t="shared" si="7"/>
        <v>0</v>
      </c>
      <c r="J39" s="140">
        <f t="shared" si="8"/>
        <v>0</v>
      </c>
    </row>
    <row r="40" spans="1:10" ht="19.5" customHeight="1">
      <c r="A40" s="20" t="s">
        <v>27</v>
      </c>
      <c r="B40" s="3">
        <v>80</v>
      </c>
      <c r="C40" s="3">
        <v>11</v>
      </c>
      <c r="D40" s="3">
        <v>11</v>
      </c>
      <c r="E40" s="3">
        <v>11</v>
      </c>
      <c r="F40" s="3">
        <v>10</v>
      </c>
      <c r="G40" s="140">
        <f t="shared" si="5"/>
        <v>0.1375</v>
      </c>
      <c r="H40" s="140">
        <f t="shared" si="6"/>
        <v>1</v>
      </c>
      <c r="I40" s="140">
        <f t="shared" si="7"/>
        <v>0.9090909090909091</v>
      </c>
      <c r="J40" s="140">
        <f t="shared" si="8"/>
        <v>0.125</v>
      </c>
    </row>
    <row r="41" spans="1:10" ht="18" customHeight="1">
      <c r="A41" s="20" t="s">
        <v>28</v>
      </c>
      <c r="B41" s="3"/>
      <c r="C41" s="3"/>
      <c r="D41" s="3"/>
      <c r="E41" s="3"/>
      <c r="F41" s="3"/>
      <c r="G41" s="140">
        <f t="shared" si="5"/>
        <v>0</v>
      </c>
      <c r="H41" s="140">
        <f t="shared" si="6"/>
        <v>0</v>
      </c>
      <c r="I41" s="140">
        <f t="shared" si="7"/>
        <v>0</v>
      </c>
      <c r="J41" s="140">
        <f t="shared" si="8"/>
        <v>0</v>
      </c>
    </row>
    <row r="42" spans="1:10" ht="17.25" customHeight="1">
      <c r="A42" s="20" t="s">
        <v>29</v>
      </c>
      <c r="B42" s="3"/>
      <c r="C42" s="3"/>
      <c r="D42" s="3"/>
      <c r="E42" s="3"/>
      <c r="F42" s="3"/>
      <c r="G42" s="140">
        <f t="shared" si="5"/>
        <v>0</v>
      </c>
      <c r="H42" s="140">
        <f t="shared" si="6"/>
        <v>0</v>
      </c>
      <c r="I42" s="140">
        <f t="shared" si="7"/>
        <v>0</v>
      </c>
      <c r="J42" s="140">
        <f t="shared" si="8"/>
        <v>0</v>
      </c>
    </row>
    <row r="43" spans="1:10" ht="17.25" customHeight="1">
      <c r="A43" s="20" t="s">
        <v>30</v>
      </c>
      <c r="B43" s="2"/>
      <c r="C43" s="2"/>
      <c r="D43" s="2"/>
      <c r="E43" s="2"/>
      <c r="F43" s="2"/>
      <c r="G43" s="140">
        <f t="shared" si="5"/>
        <v>0</v>
      </c>
      <c r="H43" s="140">
        <f t="shared" si="6"/>
        <v>0</v>
      </c>
      <c r="I43" s="140">
        <f t="shared" si="7"/>
        <v>0</v>
      </c>
      <c r="J43" s="140">
        <f t="shared" si="8"/>
        <v>0</v>
      </c>
    </row>
    <row r="44" spans="1:10" ht="31.5">
      <c r="A44" s="20" t="s">
        <v>31</v>
      </c>
      <c r="B44" s="33"/>
      <c r="C44" s="33"/>
      <c r="D44" s="2"/>
      <c r="E44" s="2"/>
      <c r="F44" s="2"/>
      <c r="G44" s="140">
        <f t="shared" si="5"/>
        <v>0</v>
      </c>
      <c r="H44" s="140">
        <f t="shared" si="6"/>
        <v>0</v>
      </c>
      <c r="I44" s="140">
        <f t="shared" si="7"/>
        <v>0</v>
      </c>
      <c r="J44" s="140">
        <f t="shared" si="8"/>
        <v>0</v>
      </c>
    </row>
    <row r="45" spans="1:10" ht="15.75">
      <c r="A45" s="20" t="s">
        <v>32</v>
      </c>
      <c r="B45" s="3"/>
      <c r="C45" s="3"/>
      <c r="D45" s="3"/>
      <c r="E45" s="3"/>
      <c r="F45" s="3"/>
      <c r="G45" s="140">
        <f t="shared" si="5"/>
        <v>0</v>
      </c>
      <c r="H45" s="140">
        <f t="shared" si="6"/>
        <v>0</v>
      </c>
      <c r="I45" s="140">
        <f t="shared" si="7"/>
        <v>0</v>
      </c>
      <c r="J45" s="140">
        <f t="shared" si="8"/>
        <v>0</v>
      </c>
    </row>
    <row r="46" spans="1:10" ht="31.5">
      <c r="A46" s="20" t="s">
        <v>33</v>
      </c>
      <c r="B46" s="3"/>
      <c r="C46" s="3"/>
      <c r="D46" s="3"/>
      <c r="E46" s="3"/>
      <c r="F46" s="3"/>
      <c r="G46" s="140">
        <f t="shared" si="5"/>
        <v>0</v>
      </c>
      <c r="H46" s="140">
        <f t="shared" si="6"/>
        <v>0</v>
      </c>
      <c r="I46" s="140">
        <f t="shared" si="7"/>
        <v>0</v>
      </c>
      <c r="J46" s="140">
        <f t="shared" si="8"/>
        <v>0</v>
      </c>
    </row>
    <row r="47" spans="1:10" ht="15.75">
      <c r="A47" s="20" t="s">
        <v>34</v>
      </c>
      <c r="B47" s="3"/>
      <c r="C47" s="3"/>
      <c r="D47" s="3"/>
      <c r="E47" s="3"/>
      <c r="F47" s="3"/>
      <c r="G47" s="140">
        <f t="shared" si="5"/>
        <v>0</v>
      </c>
      <c r="H47" s="140">
        <f t="shared" si="6"/>
        <v>0</v>
      </c>
      <c r="I47" s="140">
        <f t="shared" si="7"/>
        <v>0</v>
      </c>
      <c r="J47" s="140">
        <f t="shared" si="8"/>
        <v>0</v>
      </c>
    </row>
    <row r="48" spans="1:10" ht="15.75">
      <c r="A48" s="20" t="s">
        <v>35</v>
      </c>
      <c r="B48" s="3"/>
      <c r="C48" s="3"/>
      <c r="D48" s="3"/>
      <c r="E48" s="3"/>
      <c r="F48" s="3"/>
      <c r="G48" s="140">
        <f t="shared" si="5"/>
        <v>0</v>
      </c>
      <c r="H48" s="140">
        <f t="shared" si="6"/>
        <v>0</v>
      </c>
      <c r="I48" s="140">
        <f t="shared" si="7"/>
        <v>0</v>
      </c>
      <c r="J48" s="140">
        <f t="shared" si="8"/>
        <v>0</v>
      </c>
    </row>
    <row r="49" spans="1:10" ht="18.75" customHeight="1">
      <c r="A49" s="20" t="s">
        <v>36</v>
      </c>
      <c r="B49" s="3"/>
      <c r="C49" s="3"/>
      <c r="D49" s="3"/>
      <c r="E49" s="3"/>
      <c r="F49" s="3"/>
      <c r="G49" s="140">
        <f t="shared" si="5"/>
        <v>0</v>
      </c>
      <c r="H49" s="140">
        <f t="shared" si="6"/>
        <v>0</v>
      </c>
      <c r="I49" s="140">
        <f t="shared" si="7"/>
        <v>0</v>
      </c>
      <c r="J49" s="140">
        <f t="shared" si="8"/>
        <v>0</v>
      </c>
    </row>
    <row r="50" spans="1:10" ht="17.25" customHeight="1">
      <c r="A50" s="20" t="s">
        <v>37</v>
      </c>
      <c r="B50" s="3"/>
      <c r="C50" s="3"/>
      <c r="D50" s="3"/>
      <c r="E50" s="3"/>
      <c r="F50" s="3"/>
      <c r="G50" s="140">
        <f t="shared" si="5"/>
        <v>0</v>
      </c>
      <c r="H50" s="140">
        <f t="shared" si="6"/>
        <v>0</v>
      </c>
      <c r="I50" s="140">
        <f t="shared" si="7"/>
        <v>0</v>
      </c>
      <c r="J50" s="140">
        <f t="shared" si="8"/>
        <v>0</v>
      </c>
    </row>
    <row r="51" spans="1:10" ht="18" customHeight="1">
      <c r="A51" s="20" t="s">
        <v>38</v>
      </c>
      <c r="B51" s="3"/>
      <c r="C51" s="3"/>
      <c r="D51" s="3"/>
      <c r="E51" s="3"/>
      <c r="F51" s="3"/>
      <c r="G51" s="140">
        <f>_xlfn.IFERROR(C51/B51,0)</f>
        <v>0</v>
      </c>
      <c r="H51" s="140">
        <f>_xlfn.IFERROR(E51/D51,0)</f>
        <v>0</v>
      </c>
      <c r="I51" s="140">
        <f>_xlfn.IFERROR(F51/E51,0)</f>
        <v>0</v>
      </c>
      <c r="J51" s="140">
        <f>_xlfn.IFERROR(F51/B51,0)</f>
        <v>0</v>
      </c>
    </row>
    <row r="52" spans="1:10" ht="16.5" customHeight="1">
      <c r="A52" s="20" t="s">
        <v>39</v>
      </c>
      <c r="B52" s="3"/>
      <c r="C52" s="3"/>
      <c r="D52" s="3"/>
      <c r="E52" s="3"/>
      <c r="F52" s="3"/>
      <c r="G52" s="140">
        <f aca="true" t="shared" si="9" ref="G52:G62">_xlfn.IFERROR(C52/B52,0)</f>
        <v>0</v>
      </c>
      <c r="H52" s="140">
        <f aca="true" t="shared" si="10" ref="H52:H62">_xlfn.IFERROR(E52/D52,0)</f>
        <v>0</v>
      </c>
      <c r="I52" s="140">
        <f aca="true" t="shared" si="11" ref="I52:I62">_xlfn.IFERROR(F52/E52,0)</f>
        <v>0</v>
      </c>
      <c r="J52" s="140">
        <f aca="true" t="shared" si="12" ref="J52:J62">_xlfn.IFERROR(F52/B52,0)</f>
        <v>0</v>
      </c>
    </row>
    <row r="53" spans="1:10" ht="15.75">
      <c r="A53" s="20" t="s">
        <v>40</v>
      </c>
      <c r="B53" s="3"/>
      <c r="C53" s="3"/>
      <c r="D53" s="3"/>
      <c r="E53" s="3"/>
      <c r="F53" s="3"/>
      <c r="G53" s="140">
        <f t="shared" si="9"/>
        <v>0</v>
      </c>
      <c r="H53" s="140">
        <f t="shared" si="10"/>
        <v>0</v>
      </c>
      <c r="I53" s="140">
        <f t="shared" si="11"/>
        <v>0</v>
      </c>
      <c r="J53" s="140">
        <f t="shared" si="12"/>
        <v>0</v>
      </c>
    </row>
    <row r="54" spans="1:10" ht="19.5" customHeight="1">
      <c r="A54" s="20" t="s">
        <v>41</v>
      </c>
      <c r="B54" s="3"/>
      <c r="C54" s="3"/>
      <c r="D54" s="3"/>
      <c r="E54" s="3"/>
      <c r="F54" s="3"/>
      <c r="G54" s="140">
        <f t="shared" si="9"/>
        <v>0</v>
      </c>
      <c r="H54" s="140">
        <f t="shared" si="10"/>
        <v>0</v>
      </c>
      <c r="I54" s="140">
        <f t="shared" si="11"/>
        <v>0</v>
      </c>
      <c r="J54" s="140">
        <f t="shared" si="12"/>
        <v>0</v>
      </c>
    </row>
    <row r="55" spans="1:10" ht="18.75" customHeight="1">
      <c r="A55" s="20" t="s">
        <v>42</v>
      </c>
      <c r="B55" s="3"/>
      <c r="C55" s="3"/>
      <c r="D55" s="3"/>
      <c r="E55" s="3"/>
      <c r="F55" s="3"/>
      <c r="G55" s="140">
        <f t="shared" si="9"/>
        <v>0</v>
      </c>
      <c r="H55" s="140">
        <f t="shared" si="10"/>
        <v>0</v>
      </c>
      <c r="I55" s="140">
        <f t="shared" si="11"/>
        <v>0</v>
      </c>
      <c r="J55" s="140">
        <f t="shared" si="12"/>
        <v>0</v>
      </c>
    </row>
    <row r="56" spans="1:10" ht="17.25" customHeight="1">
      <c r="A56" s="20" t="s">
        <v>43</v>
      </c>
      <c r="B56" s="3"/>
      <c r="C56" s="3"/>
      <c r="D56" s="3"/>
      <c r="E56" s="3"/>
      <c r="F56" s="3"/>
      <c r="G56" s="140">
        <f t="shared" si="9"/>
        <v>0</v>
      </c>
      <c r="H56" s="140">
        <f t="shared" si="10"/>
        <v>0</v>
      </c>
      <c r="I56" s="140">
        <f t="shared" si="11"/>
        <v>0</v>
      </c>
      <c r="J56" s="140">
        <f t="shared" si="12"/>
        <v>0</v>
      </c>
    </row>
    <row r="57" spans="1:10" ht="16.5" customHeight="1">
      <c r="A57" s="20" t="s">
        <v>44</v>
      </c>
      <c r="B57" s="3"/>
      <c r="C57" s="3"/>
      <c r="D57" s="3"/>
      <c r="E57" s="3"/>
      <c r="F57" s="3"/>
      <c r="G57" s="140">
        <f t="shared" si="9"/>
        <v>0</v>
      </c>
      <c r="H57" s="140">
        <f t="shared" si="10"/>
        <v>0</v>
      </c>
      <c r="I57" s="140">
        <f t="shared" si="11"/>
        <v>0</v>
      </c>
      <c r="J57" s="140">
        <f t="shared" si="12"/>
        <v>0</v>
      </c>
    </row>
    <row r="58" spans="1:10" ht="17.25" customHeight="1">
      <c r="A58" s="20" t="s">
        <v>45</v>
      </c>
      <c r="B58" s="3"/>
      <c r="C58" s="3"/>
      <c r="D58" s="3"/>
      <c r="E58" s="3"/>
      <c r="F58" s="3"/>
      <c r="G58" s="140">
        <f t="shared" si="9"/>
        <v>0</v>
      </c>
      <c r="H58" s="140">
        <f t="shared" si="10"/>
        <v>0</v>
      </c>
      <c r="I58" s="140">
        <f t="shared" si="11"/>
        <v>0</v>
      </c>
      <c r="J58" s="140">
        <f t="shared" si="12"/>
        <v>0</v>
      </c>
    </row>
    <row r="59" spans="1:10" ht="15.75">
      <c r="A59" s="20" t="s">
        <v>46</v>
      </c>
      <c r="B59" s="3"/>
      <c r="C59" s="3"/>
      <c r="D59" s="3"/>
      <c r="E59" s="3"/>
      <c r="F59" s="3"/>
      <c r="G59" s="140">
        <f t="shared" si="9"/>
        <v>0</v>
      </c>
      <c r="H59" s="140">
        <f t="shared" si="10"/>
        <v>0</v>
      </c>
      <c r="I59" s="140">
        <f t="shared" si="11"/>
        <v>0</v>
      </c>
      <c r="J59" s="140">
        <f t="shared" si="12"/>
        <v>0</v>
      </c>
    </row>
    <row r="60" spans="1:10" ht="15.75">
      <c r="A60" s="20" t="s">
        <v>47</v>
      </c>
      <c r="B60" s="3"/>
      <c r="C60" s="3"/>
      <c r="D60" s="3"/>
      <c r="E60" s="3"/>
      <c r="F60" s="3"/>
      <c r="G60" s="140">
        <f t="shared" si="9"/>
        <v>0</v>
      </c>
      <c r="H60" s="140">
        <f t="shared" si="10"/>
        <v>0</v>
      </c>
      <c r="I60" s="140">
        <f t="shared" si="11"/>
        <v>0</v>
      </c>
      <c r="J60" s="140">
        <f t="shared" si="12"/>
        <v>0</v>
      </c>
    </row>
    <row r="61" spans="1:10" ht="31.5">
      <c r="A61" s="33" t="s">
        <v>48</v>
      </c>
      <c r="B61" s="2"/>
      <c r="C61" s="2"/>
      <c r="D61" s="2"/>
      <c r="E61" s="2"/>
      <c r="F61" s="2"/>
      <c r="G61" s="140">
        <f t="shared" si="9"/>
        <v>0</v>
      </c>
      <c r="H61" s="140">
        <f t="shared" si="10"/>
        <v>0</v>
      </c>
      <c r="I61" s="140">
        <f t="shared" si="11"/>
        <v>0</v>
      </c>
      <c r="J61" s="140">
        <f t="shared" si="12"/>
        <v>0</v>
      </c>
    </row>
    <row r="62" spans="1:10" ht="17.25" customHeight="1">
      <c r="A62" s="138" t="s">
        <v>58</v>
      </c>
      <c r="B62" s="53">
        <f>+SUM(B35:B61)</f>
        <v>200</v>
      </c>
      <c r="C62" s="53">
        <f>+SUM(C35:C61)</f>
        <v>44</v>
      </c>
      <c r="D62" s="53">
        <f>+SUM(D35:D61)</f>
        <v>44</v>
      </c>
      <c r="E62" s="53">
        <f>+SUM(E35:E61)</f>
        <v>44</v>
      </c>
      <c r="F62" s="53">
        <f>+SUM(F35:F61)</f>
        <v>41</v>
      </c>
      <c r="G62" s="140">
        <f t="shared" si="9"/>
        <v>0.22</v>
      </c>
      <c r="H62" s="140">
        <f t="shared" si="10"/>
        <v>1</v>
      </c>
      <c r="I62" s="140">
        <f t="shared" si="11"/>
        <v>0.9318181818181818</v>
      </c>
      <c r="J62" s="140">
        <f t="shared" si="12"/>
        <v>0.205</v>
      </c>
    </row>
    <row r="64" spans="1:5" ht="16.5" thickBot="1">
      <c r="A64" s="125" t="s">
        <v>131</v>
      </c>
      <c r="B64" s="7"/>
      <c r="C64" s="7"/>
      <c r="D64" s="7"/>
      <c r="E64" s="7"/>
    </row>
    <row r="65" spans="1:9" ht="63.75" thickBot="1">
      <c r="A65" s="92" t="s">
        <v>70</v>
      </c>
      <c r="B65" s="93" t="s">
        <v>62</v>
      </c>
      <c r="C65" s="94" t="s">
        <v>63</v>
      </c>
      <c r="D65" s="94" t="s">
        <v>64</v>
      </c>
      <c r="E65" s="94" t="s">
        <v>65</v>
      </c>
      <c r="F65" s="95" t="s">
        <v>145</v>
      </c>
      <c r="G65" s="95" t="s">
        <v>146</v>
      </c>
      <c r="H65" s="95" t="s">
        <v>147</v>
      </c>
      <c r="I65" s="96" t="s">
        <v>148</v>
      </c>
    </row>
    <row r="66" spans="1:9" ht="31.5">
      <c r="A66" s="78" t="s">
        <v>22</v>
      </c>
      <c r="B66" s="79"/>
      <c r="C66" s="79"/>
      <c r="D66" s="79"/>
      <c r="E66" s="79"/>
      <c r="F66" s="141">
        <f>+_xlfn.IFERROR(B66/(C4+C35),0)*100</f>
        <v>0</v>
      </c>
      <c r="G66" s="141">
        <f>+_xlfn.IFERROR(C66/(D4+D35),0)*100</f>
        <v>0</v>
      </c>
      <c r="H66" s="141">
        <f>+_xlfn.IFERROR(D66/(E4+E35),0)*100</f>
        <v>0</v>
      </c>
      <c r="I66" s="141">
        <f>+_xlfn.IFERROR(E66/(F4+F35),0)*100</f>
        <v>0</v>
      </c>
    </row>
    <row r="67" spans="1:9" ht="15.75">
      <c r="A67" s="20" t="s">
        <v>23</v>
      </c>
      <c r="B67" s="3"/>
      <c r="C67" s="3"/>
      <c r="D67" s="3"/>
      <c r="E67" s="3"/>
      <c r="F67" s="142">
        <f aca="true" t="shared" si="13" ref="F67:F76">+_xlfn.IFERROR(B67/(C5+C36),0)*100</f>
        <v>0</v>
      </c>
      <c r="G67" s="142">
        <f aca="true" t="shared" si="14" ref="G67:G76">+_xlfn.IFERROR(C67/(D5+D36),0)*100</f>
        <v>0</v>
      </c>
      <c r="H67" s="142">
        <f aca="true" t="shared" si="15" ref="H67:H77">+_xlfn.IFERROR(D67/(E5+E36),0)*100</f>
        <v>0</v>
      </c>
      <c r="I67" s="142">
        <f aca="true" t="shared" si="16" ref="I67:I77">+_xlfn.IFERROR(E67/(F5+F36),0)*100</f>
        <v>0</v>
      </c>
    </row>
    <row r="68" spans="1:9" ht="15.75">
      <c r="A68" s="20" t="s">
        <v>24</v>
      </c>
      <c r="B68" s="3"/>
      <c r="C68" s="3"/>
      <c r="D68" s="3"/>
      <c r="E68" s="3"/>
      <c r="F68" s="142">
        <f t="shared" si="13"/>
        <v>0</v>
      </c>
      <c r="G68" s="142">
        <f t="shared" si="14"/>
        <v>0</v>
      </c>
      <c r="H68" s="142">
        <f t="shared" si="15"/>
        <v>0</v>
      </c>
      <c r="I68" s="142">
        <f t="shared" si="16"/>
        <v>0</v>
      </c>
    </row>
    <row r="69" spans="1:9" ht="15.75">
      <c r="A69" s="20" t="s">
        <v>25</v>
      </c>
      <c r="B69" s="3">
        <v>21</v>
      </c>
      <c r="C69" s="3">
        <v>21</v>
      </c>
      <c r="D69" s="3">
        <v>21</v>
      </c>
      <c r="E69" s="3">
        <v>21</v>
      </c>
      <c r="F69" s="142">
        <f t="shared" si="13"/>
        <v>50</v>
      </c>
      <c r="G69" s="142">
        <f t="shared" si="14"/>
        <v>50</v>
      </c>
      <c r="H69" s="142">
        <f t="shared" si="15"/>
        <v>50</v>
      </c>
      <c r="I69" s="142">
        <f t="shared" si="16"/>
        <v>52.5</v>
      </c>
    </row>
    <row r="70" spans="1:9" ht="15.75">
      <c r="A70" s="20" t="s">
        <v>26</v>
      </c>
      <c r="B70" s="3"/>
      <c r="C70" s="3"/>
      <c r="D70" s="3"/>
      <c r="E70" s="3"/>
      <c r="F70" s="142">
        <f t="shared" si="13"/>
        <v>0</v>
      </c>
      <c r="G70" s="142">
        <f t="shared" si="14"/>
        <v>0</v>
      </c>
      <c r="H70" s="142">
        <f t="shared" si="15"/>
        <v>0</v>
      </c>
      <c r="I70" s="142">
        <f t="shared" si="16"/>
        <v>0</v>
      </c>
    </row>
    <row r="71" spans="1:9" ht="15.75">
      <c r="A71" s="20" t="s">
        <v>27</v>
      </c>
      <c r="B71" s="3"/>
      <c r="C71" s="3"/>
      <c r="D71" s="3"/>
      <c r="E71" s="3"/>
      <c r="F71" s="142">
        <f t="shared" si="13"/>
        <v>0</v>
      </c>
      <c r="G71" s="142">
        <f t="shared" si="14"/>
        <v>0</v>
      </c>
      <c r="H71" s="142">
        <f t="shared" si="15"/>
        <v>0</v>
      </c>
      <c r="I71" s="142">
        <f t="shared" si="16"/>
        <v>0</v>
      </c>
    </row>
    <row r="72" spans="1:9" ht="15.75">
      <c r="A72" s="20" t="s">
        <v>28</v>
      </c>
      <c r="B72" s="3"/>
      <c r="C72" s="3"/>
      <c r="D72" s="3"/>
      <c r="E72" s="3"/>
      <c r="F72" s="142">
        <f t="shared" si="13"/>
        <v>0</v>
      </c>
      <c r="G72" s="142">
        <f t="shared" si="14"/>
        <v>0</v>
      </c>
      <c r="H72" s="142">
        <f t="shared" si="15"/>
        <v>0</v>
      </c>
      <c r="I72" s="142">
        <f t="shared" si="16"/>
        <v>0</v>
      </c>
    </row>
    <row r="73" spans="1:9" ht="15.75">
      <c r="A73" s="20" t="s">
        <v>29</v>
      </c>
      <c r="B73" s="3"/>
      <c r="C73" s="3"/>
      <c r="D73" s="3"/>
      <c r="E73" s="3"/>
      <c r="F73" s="142">
        <f t="shared" si="13"/>
        <v>0</v>
      </c>
      <c r="G73" s="142">
        <f t="shared" si="14"/>
        <v>0</v>
      </c>
      <c r="H73" s="142">
        <f t="shared" si="15"/>
        <v>0</v>
      </c>
      <c r="I73" s="142">
        <f t="shared" si="16"/>
        <v>0</v>
      </c>
    </row>
    <row r="74" spans="1:9" ht="15.75">
      <c r="A74" s="20" t="s">
        <v>30</v>
      </c>
      <c r="B74" s="3"/>
      <c r="C74" s="3"/>
      <c r="D74" s="3"/>
      <c r="E74" s="3"/>
      <c r="F74" s="142">
        <f t="shared" si="13"/>
        <v>0</v>
      </c>
      <c r="G74" s="142">
        <f t="shared" si="14"/>
        <v>0</v>
      </c>
      <c r="H74" s="142">
        <f t="shared" si="15"/>
        <v>0</v>
      </c>
      <c r="I74" s="142">
        <f t="shared" si="16"/>
        <v>0</v>
      </c>
    </row>
    <row r="75" spans="1:9" ht="31.5">
      <c r="A75" s="20" t="s">
        <v>31</v>
      </c>
      <c r="B75" s="3"/>
      <c r="C75" s="3"/>
      <c r="D75" s="3"/>
      <c r="E75" s="3"/>
      <c r="F75" s="142">
        <f t="shared" si="13"/>
        <v>0</v>
      </c>
      <c r="G75" s="142">
        <f t="shared" si="14"/>
        <v>0</v>
      </c>
      <c r="H75" s="142">
        <f t="shared" si="15"/>
        <v>0</v>
      </c>
      <c r="I75" s="142">
        <f t="shared" si="16"/>
        <v>0</v>
      </c>
    </row>
    <row r="76" spans="1:9" ht="15.75">
      <c r="A76" s="20" t="s">
        <v>32</v>
      </c>
      <c r="B76" s="3"/>
      <c r="C76" s="3"/>
      <c r="D76" s="3"/>
      <c r="E76" s="3"/>
      <c r="F76" s="142">
        <f t="shared" si="13"/>
        <v>0</v>
      </c>
      <c r="G76" s="142">
        <f t="shared" si="14"/>
        <v>0</v>
      </c>
      <c r="H76" s="142">
        <f t="shared" si="15"/>
        <v>0</v>
      </c>
      <c r="I76" s="142">
        <f t="shared" si="16"/>
        <v>0</v>
      </c>
    </row>
    <row r="77" spans="1:9" ht="31.5">
      <c r="A77" s="20" t="s">
        <v>33</v>
      </c>
      <c r="B77" s="3"/>
      <c r="C77" s="3"/>
      <c r="D77" s="3"/>
      <c r="E77" s="3"/>
      <c r="F77" s="142">
        <f aca="true" t="shared" si="17" ref="F77:G87">+_xlfn.IFERROR(B77/(C15+C46),0)*100</f>
        <v>0</v>
      </c>
      <c r="G77" s="142">
        <f t="shared" si="17"/>
        <v>0</v>
      </c>
      <c r="H77" s="142">
        <f t="shared" si="15"/>
        <v>0</v>
      </c>
      <c r="I77" s="142">
        <f t="shared" si="16"/>
        <v>0</v>
      </c>
    </row>
    <row r="78" spans="1:9" ht="15.75">
      <c r="A78" s="20" t="s">
        <v>34</v>
      </c>
      <c r="B78" s="3"/>
      <c r="C78" s="3"/>
      <c r="D78" s="3"/>
      <c r="E78" s="3"/>
      <c r="F78" s="142">
        <f t="shared" si="17"/>
        <v>0</v>
      </c>
      <c r="G78" s="142">
        <f t="shared" si="17"/>
        <v>0</v>
      </c>
      <c r="H78" s="142">
        <f aca="true" t="shared" si="18" ref="H78:H93">+_xlfn.IFERROR(D78/(E16+E47),0)*100</f>
        <v>0</v>
      </c>
      <c r="I78" s="142">
        <f aca="true" t="shared" si="19" ref="I78:I93">+_xlfn.IFERROR(E78/(F16+F47),0)*100</f>
        <v>0</v>
      </c>
    </row>
    <row r="79" spans="1:9" ht="15.75">
      <c r="A79" s="20" t="s">
        <v>35</v>
      </c>
      <c r="B79" s="3"/>
      <c r="C79" s="3"/>
      <c r="D79" s="3"/>
      <c r="E79" s="3"/>
      <c r="F79" s="142">
        <f t="shared" si="17"/>
        <v>0</v>
      </c>
      <c r="G79" s="142">
        <f t="shared" si="17"/>
        <v>0</v>
      </c>
      <c r="H79" s="142">
        <f t="shared" si="18"/>
        <v>0</v>
      </c>
      <c r="I79" s="142">
        <f t="shared" si="19"/>
        <v>0</v>
      </c>
    </row>
    <row r="80" spans="1:9" ht="15.75">
      <c r="A80" s="20" t="s">
        <v>36</v>
      </c>
      <c r="B80" s="3"/>
      <c r="C80" s="3"/>
      <c r="D80" s="3"/>
      <c r="E80" s="3"/>
      <c r="F80" s="142">
        <f t="shared" si="17"/>
        <v>0</v>
      </c>
      <c r="G80" s="142">
        <f t="shared" si="17"/>
        <v>0</v>
      </c>
      <c r="H80" s="142">
        <f t="shared" si="18"/>
        <v>0</v>
      </c>
      <c r="I80" s="142">
        <f t="shared" si="19"/>
        <v>0</v>
      </c>
    </row>
    <row r="81" spans="1:9" ht="15.75">
      <c r="A81" s="20" t="s">
        <v>37</v>
      </c>
      <c r="B81" s="3"/>
      <c r="C81" s="3"/>
      <c r="D81" s="3"/>
      <c r="E81" s="3"/>
      <c r="F81" s="142">
        <f t="shared" si="17"/>
        <v>0</v>
      </c>
      <c r="G81" s="142">
        <f t="shared" si="17"/>
        <v>0</v>
      </c>
      <c r="H81" s="142">
        <f t="shared" si="18"/>
        <v>0</v>
      </c>
      <c r="I81" s="142">
        <f t="shared" si="19"/>
        <v>0</v>
      </c>
    </row>
    <row r="82" spans="1:9" ht="15.75">
      <c r="A82" s="20" t="s">
        <v>38</v>
      </c>
      <c r="B82" s="3"/>
      <c r="C82" s="3"/>
      <c r="D82" s="3"/>
      <c r="E82" s="3"/>
      <c r="F82" s="142">
        <f t="shared" si="17"/>
        <v>0</v>
      </c>
      <c r="G82" s="142">
        <f t="shared" si="17"/>
        <v>0</v>
      </c>
      <c r="H82" s="142">
        <f t="shared" si="18"/>
        <v>0</v>
      </c>
      <c r="I82" s="142">
        <f t="shared" si="19"/>
        <v>0</v>
      </c>
    </row>
    <row r="83" spans="1:9" ht="15.75">
      <c r="A83" s="20" t="s">
        <v>39</v>
      </c>
      <c r="B83" s="3"/>
      <c r="C83" s="3"/>
      <c r="D83" s="3"/>
      <c r="E83" s="3"/>
      <c r="F83" s="142">
        <f t="shared" si="17"/>
        <v>0</v>
      </c>
      <c r="G83" s="142">
        <f t="shared" si="17"/>
        <v>0</v>
      </c>
      <c r="H83" s="142">
        <f t="shared" si="18"/>
        <v>0</v>
      </c>
      <c r="I83" s="142">
        <f t="shared" si="19"/>
        <v>0</v>
      </c>
    </row>
    <row r="84" spans="1:9" ht="15.75">
      <c r="A84" s="20" t="s">
        <v>40</v>
      </c>
      <c r="B84" s="3"/>
      <c r="C84" s="3"/>
      <c r="D84" s="3"/>
      <c r="E84" s="3"/>
      <c r="F84" s="142">
        <f t="shared" si="17"/>
        <v>0</v>
      </c>
      <c r="G84" s="142">
        <f t="shared" si="17"/>
        <v>0</v>
      </c>
      <c r="H84" s="142">
        <f t="shared" si="18"/>
        <v>0</v>
      </c>
      <c r="I84" s="142">
        <f t="shared" si="19"/>
        <v>0</v>
      </c>
    </row>
    <row r="85" spans="1:9" ht="15.75">
      <c r="A85" s="20" t="s">
        <v>41</v>
      </c>
      <c r="B85" s="3"/>
      <c r="C85" s="3"/>
      <c r="D85" s="3"/>
      <c r="E85" s="3"/>
      <c r="F85" s="142">
        <f t="shared" si="17"/>
        <v>0</v>
      </c>
      <c r="G85" s="142">
        <f t="shared" si="17"/>
        <v>0</v>
      </c>
      <c r="H85" s="142">
        <f t="shared" si="18"/>
        <v>0</v>
      </c>
      <c r="I85" s="142">
        <f t="shared" si="19"/>
        <v>0</v>
      </c>
    </row>
    <row r="86" spans="1:9" ht="15.75">
      <c r="A86" s="20" t="s">
        <v>42</v>
      </c>
      <c r="B86" s="3"/>
      <c r="C86" s="3"/>
      <c r="D86" s="3"/>
      <c r="E86" s="3"/>
      <c r="F86" s="142">
        <f t="shared" si="17"/>
        <v>0</v>
      </c>
      <c r="G86" s="142">
        <f t="shared" si="17"/>
        <v>0</v>
      </c>
      <c r="H86" s="142">
        <f t="shared" si="18"/>
        <v>0</v>
      </c>
      <c r="I86" s="142">
        <f t="shared" si="19"/>
        <v>0</v>
      </c>
    </row>
    <row r="87" spans="1:9" ht="15.75">
      <c r="A87" s="20" t="s">
        <v>43</v>
      </c>
      <c r="B87" s="3"/>
      <c r="C87" s="3"/>
      <c r="D87" s="3"/>
      <c r="E87" s="3"/>
      <c r="F87" s="142">
        <f t="shared" si="17"/>
        <v>0</v>
      </c>
      <c r="G87" s="142">
        <f t="shared" si="17"/>
        <v>0</v>
      </c>
      <c r="H87" s="142">
        <f t="shared" si="18"/>
        <v>0</v>
      </c>
      <c r="I87" s="142">
        <f t="shared" si="19"/>
        <v>0</v>
      </c>
    </row>
    <row r="88" spans="1:9" ht="15.75">
      <c r="A88" s="20" t="s">
        <v>44</v>
      </c>
      <c r="B88" s="3"/>
      <c r="C88" s="3"/>
      <c r="D88" s="3"/>
      <c r="E88" s="3"/>
      <c r="F88" s="142">
        <f aca="true" t="shared" si="20" ref="F88:G92">+_xlfn.IFERROR(B88/(C26+C57),0)*100</f>
        <v>0</v>
      </c>
      <c r="G88" s="142">
        <f t="shared" si="20"/>
        <v>0</v>
      </c>
      <c r="H88" s="142">
        <f t="shared" si="18"/>
        <v>0</v>
      </c>
      <c r="I88" s="142">
        <f t="shared" si="19"/>
        <v>0</v>
      </c>
    </row>
    <row r="89" spans="1:9" ht="15.75">
      <c r="A89" s="20" t="s">
        <v>45</v>
      </c>
      <c r="B89" s="3"/>
      <c r="C89" s="3"/>
      <c r="D89" s="3"/>
      <c r="E89" s="3"/>
      <c r="F89" s="142">
        <f t="shared" si="20"/>
        <v>0</v>
      </c>
      <c r="G89" s="142">
        <f t="shared" si="20"/>
        <v>0</v>
      </c>
      <c r="H89" s="142">
        <f t="shared" si="18"/>
        <v>0</v>
      </c>
      <c r="I89" s="142">
        <f t="shared" si="19"/>
        <v>0</v>
      </c>
    </row>
    <row r="90" spans="1:9" ht="15.75">
      <c r="A90" s="20" t="s">
        <v>46</v>
      </c>
      <c r="B90" s="3"/>
      <c r="C90" s="3"/>
      <c r="D90" s="3"/>
      <c r="E90" s="3"/>
      <c r="F90" s="142">
        <f t="shared" si="20"/>
        <v>0</v>
      </c>
      <c r="G90" s="142">
        <f t="shared" si="20"/>
        <v>0</v>
      </c>
      <c r="H90" s="142">
        <f t="shared" si="18"/>
        <v>0</v>
      </c>
      <c r="I90" s="142">
        <f t="shared" si="19"/>
        <v>0</v>
      </c>
    </row>
    <row r="91" spans="1:9" ht="15.75">
      <c r="A91" s="20" t="s">
        <v>47</v>
      </c>
      <c r="B91" s="3"/>
      <c r="C91" s="3"/>
      <c r="D91" s="3"/>
      <c r="E91" s="3"/>
      <c r="F91" s="142">
        <f t="shared" si="20"/>
        <v>0</v>
      </c>
      <c r="G91" s="142">
        <f t="shared" si="20"/>
        <v>0</v>
      </c>
      <c r="H91" s="142">
        <f t="shared" si="18"/>
        <v>0</v>
      </c>
      <c r="I91" s="142">
        <f t="shared" si="19"/>
        <v>0</v>
      </c>
    </row>
    <row r="92" spans="1:9" ht="31.5">
      <c r="A92" s="33" t="s">
        <v>48</v>
      </c>
      <c r="B92" s="3"/>
      <c r="C92" s="3"/>
      <c r="D92" s="3"/>
      <c r="E92" s="3"/>
      <c r="F92" s="142">
        <f t="shared" si="20"/>
        <v>0</v>
      </c>
      <c r="G92" s="142">
        <f t="shared" si="20"/>
        <v>0</v>
      </c>
      <c r="H92" s="142">
        <f t="shared" si="18"/>
        <v>0</v>
      </c>
      <c r="I92" s="142">
        <f t="shared" si="19"/>
        <v>0</v>
      </c>
    </row>
    <row r="93" spans="1:9" ht="15.75">
      <c r="A93" s="138" t="s">
        <v>58</v>
      </c>
      <c r="B93" s="53">
        <f>+SUM(B66:B92)</f>
        <v>21</v>
      </c>
      <c r="C93" s="53">
        <f>+SUM(C66:C92)</f>
        <v>21</v>
      </c>
      <c r="D93" s="53">
        <f>+SUM(D66:D92)</f>
        <v>21</v>
      </c>
      <c r="E93" s="53">
        <f>+SUM(E66:E92)</f>
        <v>21</v>
      </c>
      <c r="F93" s="142">
        <f>+_xlfn.IFERROR(B93/(C31+C62),0)*100</f>
        <v>32.8125</v>
      </c>
      <c r="G93" s="142">
        <f>+_xlfn.IFERROR(C93/(D31+D62),0)*100</f>
        <v>32.8125</v>
      </c>
      <c r="H93" s="142">
        <f t="shared" si="18"/>
        <v>32.8125</v>
      </c>
      <c r="I93" s="142">
        <f t="shared" si="19"/>
        <v>33.33333333333333</v>
      </c>
    </row>
    <row r="94" spans="1:9" ht="15.75">
      <c r="A94" s="25"/>
      <c r="B94" s="8"/>
      <c r="C94" s="8"/>
      <c r="D94" s="8"/>
      <c r="I94" s="8"/>
    </row>
  </sheetData>
  <sheetProtection/>
  <mergeCells count="3">
    <mergeCell ref="A2:J2"/>
    <mergeCell ref="A33:J33"/>
    <mergeCell ref="A1:J1"/>
  </mergeCells>
  <printOptions/>
  <pageMargins left="0.75" right="0.75" top="0.17" bottom="0.17" header="0.17" footer="0.17"/>
  <pageSetup horizontalDpi="600" verticalDpi="600" orientation="landscape" paperSize="9" scale="96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32"/>
  <sheetViews>
    <sheetView view="pageBreakPreview" zoomScaleSheetLayoutView="100" zoomScalePageLayoutView="0" workbookViewId="0" topLeftCell="A1">
      <selection activeCell="F38" sqref="F38"/>
    </sheetView>
  </sheetViews>
  <sheetFormatPr defaultColWidth="9.00390625" defaultRowHeight="15.75"/>
  <cols>
    <col min="1" max="1" width="24.125" style="0" customWidth="1"/>
    <col min="2" max="10" width="10.625" style="0" customWidth="1"/>
  </cols>
  <sheetData>
    <row r="1" spans="1:10" ht="20.25">
      <c r="A1" s="366" t="s">
        <v>275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ht="16.5" thickBot="1">
      <c r="A2" s="378" t="s">
        <v>56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32.25" thickBot="1">
      <c r="A3" s="80" t="s">
        <v>70</v>
      </c>
      <c r="B3" s="81" t="s">
        <v>61</v>
      </c>
      <c r="C3" s="81" t="s">
        <v>62</v>
      </c>
      <c r="D3" s="82" t="s">
        <v>63</v>
      </c>
      <c r="E3" s="82" t="s">
        <v>64</v>
      </c>
      <c r="F3" s="82" t="s">
        <v>65</v>
      </c>
      <c r="G3" s="83" t="s">
        <v>66</v>
      </c>
      <c r="H3" s="83" t="s">
        <v>67</v>
      </c>
      <c r="I3" s="83" t="s">
        <v>68</v>
      </c>
      <c r="J3" s="84" t="s">
        <v>69</v>
      </c>
    </row>
    <row r="4" spans="1:10" ht="31.5">
      <c r="A4" s="78" t="s">
        <v>22</v>
      </c>
      <c r="B4" s="79"/>
      <c r="C4" s="79"/>
      <c r="D4" s="79"/>
      <c r="E4" s="79"/>
      <c r="F4" s="79"/>
      <c r="G4" s="139">
        <f>_xlfn.IFERROR(C4/B4,0)</f>
        <v>0</v>
      </c>
      <c r="H4" s="139">
        <f>_xlfn.IFERROR(E4/D4,0)</f>
        <v>0</v>
      </c>
      <c r="I4" s="139">
        <f>_xlfn.IFERROR(F4/E4,0)</f>
        <v>0</v>
      </c>
      <c r="J4" s="139">
        <f>_xlfn.IFERROR(F4/B4,0)</f>
        <v>0</v>
      </c>
    </row>
    <row r="5" spans="1:10" ht="15.75">
      <c r="A5" s="20" t="s">
        <v>23</v>
      </c>
      <c r="B5" s="3"/>
      <c r="C5" s="3"/>
      <c r="D5" s="3"/>
      <c r="E5" s="3"/>
      <c r="F5" s="3"/>
      <c r="G5" s="140">
        <f aca="true" t="shared" si="0" ref="G5:G27">_xlfn.IFERROR(C5/B5,0)</f>
        <v>0</v>
      </c>
      <c r="H5" s="140">
        <f aca="true" t="shared" si="1" ref="H5:H27">_xlfn.IFERROR(E5/D5,0)</f>
        <v>0</v>
      </c>
      <c r="I5" s="140">
        <f aca="true" t="shared" si="2" ref="I5:I27">_xlfn.IFERROR(F5/E5,0)</f>
        <v>0</v>
      </c>
      <c r="J5" s="140">
        <f aca="true" t="shared" si="3" ref="J5:J27">_xlfn.IFERROR(F5/B5,0)</f>
        <v>0</v>
      </c>
    </row>
    <row r="6" spans="1:10" ht="15.75">
      <c r="A6" s="20" t="s">
        <v>24</v>
      </c>
      <c r="B6" s="3"/>
      <c r="C6" s="3"/>
      <c r="D6" s="3"/>
      <c r="E6" s="3"/>
      <c r="F6" s="3"/>
      <c r="G6" s="140">
        <f t="shared" si="0"/>
        <v>0</v>
      </c>
      <c r="H6" s="140">
        <f t="shared" si="1"/>
        <v>0</v>
      </c>
      <c r="I6" s="140">
        <f t="shared" si="2"/>
        <v>0</v>
      </c>
      <c r="J6" s="140">
        <f t="shared" si="3"/>
        <v>0</v>
      </c>
    </row>
    <row r="7" spans="1:10" ht="31.5">
      <c r="A7" s="20" t="s">
        <v>25</v>
      </c>
      <c r="B7" s="3">
        <v>120</v>
      </c>
      <c r="C7" s="3">
        <v>15</v>
      </c>
      <c r="D7" s="3">
        <v>15</v>
      </c>
      <c r="E7" s="3">
        <v>13</v>
      </c>
      <c r="F7" s="3">
        <v>13</v>
      </c>
      <c r="G7" s="140">
        <f t="shared" si="0"/>
        <v>0.125</v>
      </c>
      <c r="H7" s="140">
        <f t="shared" si="1"/>
        <v>0.8666666666666667</v>
      </c>
      <c r="I7" s="140">
        <f t="shared" si="2"/>
        <v>1</v>
      </c>
      <c r="J7" s="140">
        <f t="shared" si="3"/>
        <v>0.10833333333333334</v>
      </c>
    </row>
    <row r="8" spans="1:10" ht="15.75">
      <c r="A8" s="20" t="s">
        <v>26</v>
      </c>
      <c r="B8" s="3"/>
      <c r="C8" s="3"/>
      <c r="D8" s="3"/>
      <c r="E8" s="3"/>
      <c r="F8" s="3"/>
      <c r="G8" s="140">
        <f t="shared" si="0"/>
        <v>0</v>
      </c>
      <c r="H8" s="140">
        <f t="shared" si="1"/>
        <v>0</v>
      </c>
      <c r="I8" s="140">
        <f t="shared" si="2"/>
        <v>0</v>
      </c>
      <c r="J8" s="140">
        <f t="shared" si="3"/>
        <v>0</v>
      </c>
    </row>
    <row r="9" spans="1:10" ht="15.75">
      <c r="A9" s="20" t="s">
        <v>27</v>
      </c>
      <c r="B9" s="3"/>
      <c r="C9" s="3"/>
      <c r="D9" s="3"/>
      <c r="E9" s="3"/>
      <c r="F9" s="3"/>
      <c r="G9" s="140">
        <f t="shared" si="0"/>
        <v>0</v>
      </c>
      <c r="H9" s="140">
        <f t="shared" si="1"/>
        <v>0</v>
      </c>
      <c r="I9" s="140">
        <f t="shared" si="2"/>
        <v>0</v>
      </c>
      <c r="J9" s="140">
        <f t="shared" si="3"/>
        <v>0</v>
      </c>
    </row>
    <row r="10" spans="1:10" ht="15.75">
      <c r="A10" s="20" t="s">
        <v>28</v>
      </c>
      <c r="B10" s="3"/>
      <c r="C10" s="3"/>
      <c r="D10" s="3"/>
      <c r="E10" s="3"/>
      <c r="F10" s="3"/>
      <c r="G10" s="140">
        <f t="shared" si="0"/>
        <v>0</v>
      </c>
      <c r="H10" s="140">
        <f t="shared" si="1"/>
        <v>0</v>
      </c>
      <c r="I10" s="140">
        <f t="shared" si="2"/>
        <v>0</v>
      </c>
      <c r="J10" s="140">
        <f t="shared" si="3"/>
        <v>0</v>
      </c>
    </row>
    <row r="11" spans="1:10" ht="15.75">
      <c r="A11" s="20" t="s">
        <v>29</v>
      </c>
      <c r="B11" s="3"/>
      <c r="C11" s="3"/>
      <c r="D11" s="3"/>
      <c r="E11" s="3"/>
      <c r="F11" s="3"/>
      <c r="G11" s="140">
        <f t="shared" si="0"/>
        <v>0</v>
      </c>
      <c r="H11" s="140">
        <f t="shared" si="1"/>
        <v>0</v>
      </c>
      <c r="I11" s="140">
        <f t="shared" si="2"/>
        <v>0</v>
      </c>
      <c r="J11" s="140">
        <f t="shared" si="3"/>
        <v>0</v>
      </c>
    </row>
    <row r="12" spans="1:10" ht="15.75">
      <c r="A12" s="20" t="s">
        <v>30</v>
      </c>
      <c r="B12" s="2"/>
      <c r="C12" s="2"/>
      <c r="D12" s="2"/>
      <c r="E12" s="2"/>
      <c r="F12" s="2"/>
      <c r="G12" s="140">
        <f t="shared" si="0"/>
        <v>0</v>
      </c>
      <c r="H12" s="140">
        <f t="shared" si="1"/>
        <v>0</v>
      </c>
      <c r="I12" s="140">
        <f t="shared" si="2"/>
        <v>0</v>
      </c>
      <c r="J12" s="140">
        <f t="shared" si="3"/>
        <v>0</v>
      </c>
    </row>
    <row r="13" spans="1:10" ht="31.5">
      <c r="A13" s="20" t="s">
        <v>31</v>
      </c>
      <c r="B13" s="33"/>
      <c r="C13" s="33"/>
      <c r="D13" s="2"/>
      <c r="E13" s="2"/>
      <c r="F13" s="2"/>
      <c r="G13" s="140">
        <f t="shared" si="0"/>
        <v>0</v>
      </c>
      <c r="H13" s="140">
        <f t="shared" si="1"/>
        <v>0</v>
      </c>
      <c r="I13" s="140">
        <f t="shared" si="2"/>
        <v>0</v>
      </c>
      <c r="J13" s="140">
        <f t="shared" si="3"/>
        <v>0</v>
      </c>
    </row>
    <row r="14" spans="1:10" ht="15.75">
      <c r="A14" s="20" t="s">
        <v>32</v>
      </c>
      <c r="B14" s="3"/>
      <c r="C14" s="3"/>
      <c r="D14" s="3"/>
      <c r="E14" s="3"/>
      <c r="F14" s="3"/>
      <c r="G14" s="140">
        <f t="shared" si="0"/>
        <v>0</v>
      </c>
      <c r="H14" s="140">
        <f t="shared" si="1"/>
        <v>0</v>
      </c>
      <c r="I14" s="140">
        <f t="shared" si="2"/>
        <v>0</v>
      </c>
      <c r="J14" s="140">
        <f t="shared" si="3"/>
        <v>0</v>
      </c>
    </row>
    <row r="15" spans="1:10" ht="47.25">
      <c r="A15" s="20" t="s">
        <v>33</v>
      </c>
      <c r="B15" s="3"/>
      <c r="C15" s="3"/>
      <c r="D15" s="3"/>
      <c r="E15" s="3"/>
      <c r="F15" s="3"/>
      <c r="G15" s="140">
        <f t="shared" si="0"/>
        <v>0</v>
      </c>
      <c r="H15" s="140">
        <f t="shared" si="1"/>
        <v>0</v>
      </c>
      <c r="I15" s="140">
        <f t="shared" si="2"/>
        <v>0</v>
      </c>
      <c r="J15" s="140">
        <f t="shared" si="3"/>
        <v>0</v>
      </c>
    </row>
    <row r="16" spans="1:10" ht="15.75">
      <c r="A16" s="20" t="s">
        <v>34</v>
      </c>
      <c r="B16" s="3"/>
      <c r="C16" s="3"/>
      <c r="D16" s="3"/>
      <c r="E16" s="3"/>
      <c r="F16" s="3"/>
      <c r="G16" s="140">
        <f t="shared" si="0"/>
        <v>0</v>
      </c>
      <c r="H16" s="140">
        <f t="shared" si="1"/>
        <v>0</v>
      </c>
      <c r="I16" s="140">
        <f t="shared" si="2"/>
        <v>0</v>
      </c>
      <c r="J16" s="140">
        <f t="shared" si="3"/>
        <v>0</v>
      </c>
    </row>
    <row r="17" spans="1:10" ht="15.75">
      <c r="A17" s="20" t="s">
        <v>35</v>
      </c>
      <c r="B17" s="3"/>
      <c r="C17" s="3"/>
      <c r="D17" s="3"/>
      <c r="E17" s="3"/>
      <c r="F17" s="3"/>
      <c r="G17" s="140">
        <f t="shared" si="0"/>
        <v>0</v>
      </c>
      <c r="H17" s="140">
        <f t="shared" si="1"/>
        <v>0</v>
      </c>
      <c r="I17" s="140">
        <f t="shared" si="2"/>
        <v>0</v>
      </c>
      <c r="J17" s="140">
        <f t="shared" si="3"/>
        <v>0</v>
      </c>
    </row>
    <row r="18" spans="1:10" ht="15.75">
      <c r="A18" s="20" t="s">
        <v>36</v>
      </c>
      <c r="B18" s="3"/>
      <c r="C18" s="3"/>
      <c r="D18" s="3"/>
      <c r="E18" s="3"/>
      <c r="F18" s="3"/>
      <c r="G18" s="140">
        <f t="shared" si="0"/>
        <v>0</v>
      </c>
      <c r="H18" s="140">
        <f t="shared" si="1"/>
        <v>0</v>
      </c>
      <c r="I18" s="140">
        <f t="shared" si="2"/>
        <v>0</v>
      </c>
      <c r="J18" s="140">
        <f t="shared" si="3"/>
        <v>0</v>
      </c>
    </row>
    <row r="19" spans="1:10" ht="15.75">
      <c r="A19" s="20" t="s">
        <v>37</v>
      </c>
      <c r="B19" s="3"/>
      <c r="C19" s="3"/>
      <c r="D19" s="3"/>
      <c r="E19" s="3"/>
      <c r="F19" s="3"/>
      <c r="G19" s="140">
        <f t="shared" si="0"/>
        <v>0</v>
      </c>
      <c r="H19" s="140">
        <f t="shared" si="1"/>
        <v>0</v>
      </c>
      <c r="I19" s="140">
        <f t="shared" si="2"/>
        <v>0</v>
      </c>
      <c r="J19" s="140">
        <f t="shared" si="3"/>
        <v>0</v>
      </c>
    </row>
    <row r="20" spans="1:10" ht="15.75">
      <c r="A20" s="20" t="s">
        <v>38</v>
      </c>
      <c r="B20" s="3"/>
      <c r="C20" s="3"/>
      <c r="D20" s="3"/>
      <c r="E20" s="3"/>
      <c r="F20" s="3"/>
      <c r="G20" s="140">
        <f t="shared" si="0"/>
        <v>0</v>
      </c>
      <c r="H20" s="140">
        <f t="shared" si="1"/>
        <v>0</v>
      </c>
      <c r="I20" s="140">
        <f t="shared" si="2"/>
        <v>0</v>
      </c>
      <c r="J20" s="140">
        <f t="shared" si="3"/>
        <v>0</v>
      </c>
    </row>
    <row r="21" spans="1:10" ht="15.75">
      <c r="A21" s="20" t="s">
        <v>39</v>
      </c>
      <c r="B21" s="3"/>
      <c r="C21" s="3"/>
      <c r="D21" s="3"/>
      <c r="E21" s="3"/>
      <c r="F21" s="3"/>
      <c r="G21" s="140">
        <f t="shared" si="0"/>
        <v>0</v>
      </c>
      <c r="H21" s="140">
        <f t="shared" si="1"/>
        <v>0</v>
      </c>
      <c r="I21" s="140">
        <f t="shared" si="2"/>
        <v>0</v>
      </c>
      <c r="J21" s="140">
        <f t="shared" si="3"/>
        <v>0</v>
      </c>
    </row>
    <row r="22" spans="1:11" ht="15.75">
      <c r="A22" s="20" t="s">
        <v>40</v>
      </c>
      <c r="B22" s="3"/>
      <c r="C22" s="3"/>
      <c r="D22" s="3"/>
      <c r="E22" s="3"/>
      <c r="F22" s="3"/>
      <c r="G22" s="140">
        <f t="shared" si="0"/>
        <v>0</v>
      </c>
      <c r="H22" s="140">
        <f t="shared" si="1"/>
        <v>0</v>
      </c>
      <c r="I22" s="140">
        <f t="shared" si="2"/>
        <v>0</v>
      </c>
      <c r="J22" s="140">
        <f t="shared" si="3"/>
        <v>0</v>
      </c>
      <c r="K22" s="8"/>
    </row>
    <row r="23" spans="1:11" ht="15.75">
      <c r="A23" s="20" t="s">
        <v>41</v>
      </c>
      <c r="B23" s="3"/>
      <c r="C23" s="3"/>
      <c r="D23" s="3"/>
      <c r="E23" s="3"/>
      <c r="F23" s="3"/>
      <c r="G23" s="140">
        <f t="shared" si="0"/>
        <v>0</v>
      </c>
      <c r="H23" s="140">
        <f t="shared" si="1"/>
        <v>0</v>
      </c>
      <c r="I23" s="140">
        <f t="shared" si="2"/>
        <v>0</v>
      </c>
      <c r="J23" s="140">
        <f t="shared" si="3"/>
        <v>0</v>
      </c>
      <c r="K23" s="8"/>
    </row>
    <row r="24" spans="1:11" ht="15.75">
      <c r="A24" s="20" t="s">
        <v>42</v>
      </c>
      <c r="B24" s="3"/>
      <c r="C24" s="3"/>
      <c r="D24" s="3"/>
      <c r="E24" s="3"/>
      <c r="F24" s="3"/>
      <c r="G24" s="140">
        <f t="shared" si="0"/>
        <v>0</v>
      </c>
      <c r="H24" s="140">
        <f t="shared" si="1"/>
        <v>0</v>
      </c>
      <c r="I24" s="140">
        <f t="shared" si="2"/>
        <v>0</v>
      </c>
      <c r="J24" s="140">
        <f t="shared" si="3"/>
        <v>0</v>
      </c>
      <c r="K24" s="8"/>
    </row>
    <row r="25" spans="1:11" ht="15.75">
      <c r="A25" s="20" t="s">
        <v>43</v>
      </c>
      <c r="B25" s="3"/>
      <c r="C25" s="3"/>
      <c r="D25" s="3"/>
      <c r="E25" s="3"/>
      <c r="F25" s="3"/>
      <c r="G25" s="140">
        <f t="shared" si="0"/>
        <v>0</v>
      </c>
      <c r="H25" s="140">
        <f t="shared" si="1"/>
        <v>0</v>
      </c>
      <c r="I25" s="140">
        <f t="shared" si="2"/>
        <v>0</v>
      </c>
      <c r="J25" s="140">
        <f t="shared" si="3"/>
        <v>0</v>
      </c>
      <c r="K25" s="8"/>
    </row>
    <row r="26" spans="1:11" ht="15.75">
      <c r="A26" s="20" t="s">
        <v>44</v>
      </c>
      <c r="B26" s="3"/>
      <c r="C26" s="3"/>
      <c r="D26" s="3"/>
      <c r="E26" s="3"/>
      <c r="F26" s="3"/>
      <c r="G26" s="140">
        <f t="shared" si="0"/>
        <v>0</v>
      </c>
      <c r="H26" s="140">
        <f t="shared" si="1"/>
        <v>0</v>
      </c>
      <c r="I26" s="140">
        <f t="shared" si="2"/>
        <v>0</v>
      </c>
      <c r="J26" s="140">
        <f t="shared" si="3"/>
        <v>0</v>
      </c>
      <c r="K26" s="8"/>
    </row>
    <row r="27" spans="1:11" ht="15.75">
      <c r="A27" s="20" t="s">
        <v>45</v>
      </c>
      <c r="B27" s="3"/>
      <c r="C27" s="3"/>
      <c r="D27" s="3"/>
      <c r="E27" s="3"/>
      <c r="F27" s="3"/>
      <c r="G27" s="140">
        <f t="shared" si="0"/>
        <v>0</v>
      </c>
      <c r="H27" s="140">
        <f t="shared" si="1"/>
        <v>0</v>
      </c>
      <c r="I27" s="140">
        <f t="shared" si="2"/>
        <v>0</v>
      </c>
      <c r="J27" s="140">
        <f t="shared" si="3"/>
        <v>0</v>
      </c>
      <c r="K27" s="8"/>
    </row>
    <row r="28" spans="1:11" ht="15.75">
      <c r="A28" s="20" t="s">
        <v>46</v>
      </c>
      <c r="B28" s="3"/>
      <c r="C28" s="3"/>
      <c r="D28" s="3"/>
      <c r="E28" s="3"/>
      <c r="F28" s="3"/>
      <c r="G28" s="140">
        <f>_xlfn.IFERROR(C28/B28,0)</f>
        <v>0</v>
      </c>
      <c r="H28" s="140">
        <f aca="true" t="shared" si="4" ref="H28:I31">_xlfn.IFERROR(E28/D28,0)</f>
        <v>0</v>
      </c>
      <c r="I28" s="140">
        <f t="shared" si="4"/>
        <v>0</v>
      </c>
      <c r="J28" s="140">
        <f>_xlfn.IFERROR(F28/B28,0)</f>
        <v>0</v>
      </c>
      <c r="K28" s="8"/>
    </row>
    <row r="29" spans="1:11" ht="15.75">
      <c r="A29" s="20" t="s">
        <v>47</v>
      </c>
      <c r="B29" s="3"/>
      <c r="C29" s="3"/>
      <c r="D29" s="3"/>
      <c r="E29" s="3"/>
      <c r="F29" s="3"/>
      <c r="G29" s="140">
        <f>_xlfn.IFERROR(C29/B29,0)</f>
        <v>0</v>
      </c>
      <c r="H29" s="140">
        <f t="shared" si="4"/>
        <v>0</v>
      </c>
      <c r="I29" s="140">
        <f t="shared" si="4"/>
        <v>0</v>
      </c>
      <c r="J29" s="140">
        <f>_xlfn.IFERROR(F29/B29,0)</f>
        <v>0</v>
      </c>
      <c r="K29" s="8"/>
    </row>
    <row r="30" spans="1:10" ht="31.5">
      <c r="A30" s="33" t="s">
        <v>48</v>
      </c>
      <c r="B30" s="2"/>
      <c r="C30" s="2"/>
      <c r="D30" s="2"/>
      <c r="E30" s="2"/>
      <c r="F30" s="2"/>
      <c r="G30" s="140">
        <f>_xlfn.IFERROR(C30/B30,0)</f>
        <v>0</v>
      </c>
      <c r="H30" s="140">
        <f t="shared" si="4"/>
        <v>0</v>
      </c>
      <c r="I30" s="140">
        <f t="shared" si="4"/>
        <v>0</v>
      </c>
      <c r="J30" s="140">
        <f>_xlfn.IFERROR(F30/B30,0)</f>
        <v>0</v>
      </c>
    </row>
    <row r="31" spans="1:10" ht="15.75">
      <c r="A31" s="138" t="s">
        <v>58</v>
      </c>
      <c r="B31" s="54">
        <f>SUM(B4:B30)</f>
        <v>120</v>
      </c>
      <c r="C31" s="54">
        <f>SUM(C4:C30)</f>
        <v>15</v>
      </c>
      <c r="D31" s="54">
        <f>SUM(D4:D30)</f>
        <v>15</v>
      </c>
      <c r="E31" s="54">
        <f>SUM(E4:E30)</f>
        <v>13</v>
      </c>
      <c r="F31" s="54">
        <f>SUM(F4:F30)</f>
        <v>13</v>
      </c>
      <c r="G31" s="140">
        <f>_xlfn.IFERROR(C31/B31,0)</f>
        <v>0.125</v>
      </c>
      <c r="H31" s="140">
        <f t="shared" si="4"/>
        <v>0.8666666666666667</v>
      </c>
      <c r="I31" s="140">
        <f t="shared" si="4"/>
        <v>1</v>
      </c>
      <c r="J31" s="140">
        <f>_xlfn.IFERROR(F31/B31,0)</f>
        <v>0.10833333333333334</v>
      </c>
    </row>
    <row r="32" spans="1:10" ht="15.75">
      <c r="A32" s="12"/>
      <c r="B32" s="8"/>
      <c r="C32" s="8"/>
      <c r="D32" s="8"/>
      <c r="E32" s="8"/>
      <c r="F32" s="8"/>
      <c r="G32" s="8"/>
      <c r="H32" s="8"/>
      <c r="J32" s="8"/>
    </row>
    <row r="33" spans="1:10" ht="16.5" thickBot="1">
      <c r="A33" s="378" t="s">
        <v>57</v>
      </c>
      <c r="B33" s="379"/>
      <c r="C33" s="379"/>
      <c r="D33" s="379"/>
      <c r="E33" s="379"/>
      <c r="F33" s="379"/>
      <c r="G33" s="379"/>
      <c r="H33" s="379"/>
      <c r="I33" s="379"/>
      <c r="J33" s="379"/>
    </row>
    <row r="34" spans="1:10" ht="32.25" thickBot="1">
      <c r="A34" s="80" t="s">
        <v>70</v>
      </c>
      <c r="B34" s="81" t="s">
        <v>61</v>
      </c>
      <c r="C34" s="81" t="s">
        <v>62</v>
      </c>
      <c r="D34" s="82" t="s">
        <v>63</v>
      </c>
      <c r="E34" s="82" t="s">
        <v>64</v>
      </c>
      <c r="F34" s="82" t="s">
        <v>65</v>
      </c>
      <c r="G34" s="97" t="s">
        <v>66</v>
      </c>
      <c r="H34" s="97" t="s">
        <v>67</v>
      </c>
      <c r="I34" s="97" t="s">
        <v>68</v>
      </c>
      <c r="J34" s="98" t="s">
        <v>69</v>
      </c>
    </row>
    <row r="35" spans="1:10" ht="31.5">
      <c r="A35" s="78" t="s">
        <v>22</v>
      </c>
      <c r="B35" s="79"/>
      <c r="C35" s="79"/>
      <c r="D35" s="79"/>
      <c r="E35" s="79"/>
      <c r="F35" s="79"/>
      <c r="G35" s="139">
        <f>_xlfn.IFERROR(C35/B35,0)</f>
        <v>0</v>
      </c>
      <c r="H35" s="139">
        <f>_xlfn.IFERROR(E35/D35,0)</f>
        <v>0</v>
      </c>
      <c r="I35" s="139">
        <f>_xlfn.IFERROR(F35/E35,0)</f>
        <v>0</v>
      </c>
      <c r="J35" s="139">
        <f>_xlfn.IFERROR(F35/B35,0)</f>
        <v>0</v>
      </c>
    </row>
    <row r="36" spans="1:10" ht="15.75">
      <c r="A36" s="20" t="s">
        <v>23</v>
      </c>
      <c r="B36" s="3"/>
      <c r="C36" s="3"/>
      <c r="D36" s="3"/>
      <c r="E36" s="3"/>
      <c r="F36" s="3"/>
      <c r="G36" s="140">
        <f aca="true" t="shared" si="5" ref="G36:G47">_xlfn.IFERROR(C36/B36,0)</f>
        <v>0</v>
      </c>
      <c r="H36" s="140">
        <f aca="true" t="shared" si="6" ref="H36:H47">_xlfn.IFERROR(E36/D36,0)</f>
        <v>0</v>
      </c>
      <c r="I36" s="140">
        <f aca="true" t="shared" si="7" ref="I36:I47">_xlfn.IFERROR(F36/E36,0)</f>
        <v>0</v>
      </c>
      <c r="J36" s="140">
        <f aca="true" t="shared" si="8" ref="J36:J47">_xlfn.IFERROR(F36/B36,0)</f>
        <v>0</v>
      </c>
    </row>
    <row r="37" spans="1:10" ht="15.75">
      <c r="A37" s="20" t="s">
        <v>24</v>
      </c>
      <c r="B37" s="3"/>
      <c r="C37" s="3"/>
      <c r="D37" s="3"/>
      <c r="E37" s="3"/>
      <c r="F37" s="3"/>
      <c r="G37" s="140">
        <f t="shared" si="5"/>
        <v>0</v>
      </c>
      <c r="H37" s="140">
        <f t="shared" si="6"/>
        <v>0</v>
      </c>
      <c r="I37" s="140">
        <f t="shared" si="7"/>
        <v>0</v>
      </c>
      <c r="J37" s="140">
        <f t="shared" si="8"/>
        <v>0</v>
      </c>
    </row>
    <row r="38" spans="1:10" ht="31.5">
      <c r="A38" s="20" t="s">
        <v>25</v>
      </c>
      <c r="B38" s="3">
        <v>120</v>
      </c>
      <c r="C38" s="3">
        <v>38</v>
      </c>
      <c r="D38" s="3">
        <v>38</v>
      </c>
      <c r="E38" s="3">
        <v>38</v>
      </c>
      <c r="F38" s="3">
        <v>36</v>
      </c>
      <c r="G38" s="140">
        <f t="shared" si="5"/>
        <v>0.31666666666666665</v>
      </c>
      <c r="H38" s="140">
        <f t="shared" si="6"/>
        <v>1</v>
      </c>
      <c r="I38" s="140">
        <f t="shared" si="7"/>
        <v>0.9473684210526315</v>
      </c>
      <c r="J38" s="140">
        <f t="shared" si="8"/>
        <v>0.3</v>
      </c>
    </row>
    <row r="39" spans="1:10" ht="15.75">
      <c r="A39" s="20" t="s">
        <v>26</v>
      </c>
      <c r="B39" s="3"/>
      <c r="C39" s="3"/>
      <c r="D39" s="3"/>
      <c r="E39" s="3"/>
      <c r="F39" s="3"/>
      <c r="G39" s="140">
        <f t="shared" si="5"/>
        <v>0</v>
      </c>
      <c r="H39" s="140">
        <f t="shared" si="6"/>
        <v>0</v>
      </c>
      <c r="I39" s="140">
        <f t="shared" si="7"/>
        <v>0</v>
      </c>
      <c r="J39" s="140">
        <f t="shared" si="8"/>
        <v>0</v>
      </c>
    </row>
    <row r="40" spans="1:10" ht="15.75">
      <c r="A40" s="20" t="s">
        <v>27</v>
      </c>
      <c r="B40" s="3"/>
      <c r="C40" s="3"/>
      <c r="D40" s="3"/>
      <c r="E40" s="3"/>
      <c r="F40" s="3"/>
      <c r="G40" s="140">
        <f t="shared" si="5"/>
        <v>0</v>
      </c>
      <c r="H40" s="140">
        <f t="shared" si="6"/>
        <v>0</v>
      </c>
      <c r="I40" s="140">
        <f t="shared" si="7"/>
        <v>0</v>
      </c>
      <c r="J40" s="140">
        <f t="shared" si="8"/>
        <v>0</v>
      </c>
    </row>
    <row r="41" spans="1:10" ht="15.75">
      <c r="A41" s="20" t="s">
        <v>28</v>
      </c>
      <c r="B41" s="3"/>
      <c r="C41" s="3"/>
      <c r="D41" s="3"/>
      <c r="E41" s="3"/>
      <c r="F41" s="3"/>
      <c r="G41" s="140">
        <f t="shared" si="5"/>
        <v>0</v>
      </c>
      <c r="H41" s="140">
        <f t="shared" si="6"/>
        <v>0</v>
      </c>
      <c r="I41" s="140">
        <f t="shared" si="7"/>
        <v>0</v>
      </c>
      <c r="J41" s="140">
        <f t="shared" si="8"/>
        <v>0</v>
      </c>
    </row>
    <row r="42" spans="1:10" ht="15.75">
      <c r="A42" s="20" t="s">
        <v>29</v>
      </c>
      <c r="B42" s="3"/>
      <c r="C42" s="3"/>
      <c r="D42" s="3"/>
      <c r="E42" s="3"/>
      <c r="F42" s="3"/>
      <c r="G42" s="140">
        <f t="shared" si="5"/>
        <v>0</v>
      </c>
      <c r="H42" s="140">
        <f t="shared" si="6"/>
        <v>0</v>
      </c>
      <c r="I42" s="140">
        <f t="shared" si="7"/>
        <v>0</v>
      </c>
      <c r="J42" s="140">
        <f t="shared" si="8"/>
        <v>0</v>
      </c>
    </row>
    <row r="43" spans="1:10" ht="15.75">
      <c r="A43" s="20" t="s">
        <v>30</v>
      </c>
      <c r="B43" s="2"/>
      <c r="C43" s="2"/>
      <c r="D43" s="2"/>
      <c r="E43" s="2"/>
      <c r="F43" s="2"/>
      <c r="G43" s="140">
        <f t="shared" si="5"/>
        <v>0</v>
      </c>
      <c r="H43" s="140">
        <f t="shared" si="6"/>
        <v>0</v>
      </c>
      <c r="I43" s="140">
        <f t="shared" si="7"/>
        <v>0</v>
      </c>
      <c r="J43" s="140">
        <f t="shared" si="8"/>
        <v>0</v>
      </c>
    </row>
    <row r="44" spans="1:10" ht="31.5">
      <c r="A44" s="20" t="s">
        <v>31</v>
      </c>
      <c r="B44" s="33"/>
      <c r="C44" s="33"/>
      <c r="D44" s="2"/>
      <c r="E44" s="2"/>
      <c r="F44" s="2"/>
      <c r="G44" s="140">
        <f t="shared" si="5"/>
        <v>0</v>
      </c>
      <c r="H44" s="140">
        <f t="shared" si="6"/>
        <v>0</v>
      </c>
      <c r="I44" s="140">
        <f t="shared" si="7"/>
        <v>0</v>
      </c>
      <c r="J44" s="140">
        <f t="shared" si="8"/>
        <v>0</v>
      </c>
    </row>
    <row r="45" spans="1:10" ht="15.75">
      <c r="A45" s="20" t="s">
        <v>32</v>
      </c>
      <c r="B45" s="3"/>
      <c r="C45" s="3"/>
      <c r="D45" s="3"/>
      <c r="E45" s="3"/>
      <c r="F45" s="3"/>
      <c r="G45" s="140">
        <f t="shared" si="5"/>
        <v>0</v>
      </c>
      <c r="H45" s="140">
        <f t="shared" si="6"/>
        <v>0</v>
      </c>
      <c r="I45" s="140">
        <f t="shared" si="7"/>
        <v>0</v>
      </c>
      <c r="J45" s="140">
        <f t="shared" si="8"/>
        <v>0</v>
      </c>
    </row>
    <row r="46" spans="1:10" ht="47.25">
      <c r="A46" s="20" t="s">
        <v>33</v>
      </c>
      <c r="B46" s="3"/>
      <c r="C46" s="3"/>
      <c r="D46" s="3"/>
      <c r="E46" s="3"/>
      <c r="F46" s="3"/>
      <c r="G46" s="140">
        <f t="shared" si="5"/>
        <v>0</v>
      </c>
      <c r="H46" s="140">
        <f t="shared" si="6"/>
        <v>0</v>
      </c>
      <c r="I46" s="140">
        <f t="shared" si="7"/>
        <v>0</v>
      </c>
      <c r="J46" s="140">
        <f t="shared" si="8"/>
        <v>0</v>
      </c>
    </row>
    <row r="47" spans="1:10" ht="15.75">
      <c r="A47" s="20" t="s">
        <v>34</v>
      </c>
      <c r="B47" s="3"/>
      <c r="C47" s="3"/>
      <c r="D47" s="3"/>
      <c r="E47" s="3"/>
      <c r="F47" s="3"/>
      <c r="G47" s="140">
        <f t="shared" si="5"/>
        <v>0</v>
      </c>
      <c r="H47" s="140">
        <f t="shared" si="6"/>
        <v>0</v>
      </c>
      <c r="I47" s="140">
        <f t="shared" si="7"/>
        <v>0</v>
      </c>
      <c r="J47" s="140">
        <f t="shared" si="8"/>
        <v>0</v>
      </c>
    </row>
    <row r="48" spans="1:10" ht="15.75">
      <c r="A48" s="20" t="s">
        <v>35</v>
      </c>
      <c r="B48" s="3"/>
      <c r="C48" s="3"/>
      <c r="D48" s="3"/>
      <c r="E48" s="3"/>
      <c r="F48" s="3"/>
      <c r="G48" s="140">
        <f aca="true" t="shared" si="9" ref="G48:G60">_xlfn.IFERROR(C48/B48,0)</f>
        <v>0</v>
      </c>
      <c r="H48" s="140">
        <f aca="true" t="shared" si="10" ref="H48:H60">_xlfn.IFERROR(E48/D48,0)</f>
        <v>0</v>
      </c>
      <c r="I48" s="140">
        <f aca="true" t="shared" si="11" ref="I48:I60">_xlfn.IFERROR(F48/E48,0)</f>
        <v>0</v>
      </c>
      <c r="J48" s="140">
        <f aca="true" t="shared" si="12" ref="J48:J60">_xlfn.IFERROR(F48/B48,0)</f>
        <v>0</v>
      </c>
    </row>
    <row r="49" spans="1:10" ht="15.75">
      <c r="A49" s="20" t="s">
        <v>36</v>
      </c>
      <c r="B49" s="3"/>
      <c r="C49" s="3"/>
      <c r="D49" s="3"/>
      <c r="E49" s="3"/>
      <c r="F49" s="3"/>
      <c r="G49" s="140">
        <f t="shared" si="9"/>
        <v>0</v>
      </c>
      <c r="H49" s="140">
        <f t="shared" si="10"/>
        <v>0</v>
      </c>
      <c r="I49" s="140">
        <f t="shared" si="11"/>
        <v>0</v>
      </c>
      <c r="J49" s="140">
        <f t="shared" si="12"/>
        <v>0</v>
      </c>
    </row>
    <row r="50" spans="1:10" ht="15.75">
      <c r="A50" s="20" t="s">
        <v>37</v>
      </c>
      <c r="B50" s="3"/>
      <c r="C50" s="3"/>
      <c r="D50" s="3"/>
      <c r="E50" s="3"/>
      <c r="F50" s="3"/>
      <c r="G50" s="140">
        <f t="shared" si="9"/>
        <v>0</v>
      </c>
      <c r="H50" s="140">
        <f t="shared" si="10"/>
        <v>0</v>
      </c>
      <c r="I50" s="140">
        <f t="shared" si="11"/>
        <v>0</v>
      </c>
      <c r="J50" s="140">
        <f t="shared" si="12"/>
        <v>0</v>
      </c>
    </row>
    <row r="51" spans="1:10" ht="15.75">
      <c r="A51" s="20" t="s">
        <v>38</v>
      </c>
      <c r="B51" s="3"/>
      <c r="C51" s="3"/>
      <c r="D51" s="3"/>
      <c r="E51" s="3"/>
      <c r="F51" s="3"/>
      <c r="G51" s="140">
        <f t="shared" si="9"/>
        <v>0</v>
      </c>
      <c r="H51" s="140">
        <f t="shared" si="10"/>
        <v>0</v>
      </c>
      <c r="I51" s="140">
        <f t="shared" si="11"/>
        <v>0</v>
      </c>
      <c r="J51" s="140">
        <f t="shared" si="12"/>
        <v>0</v>
      </c>
    </row>
    <row r="52" spans="1:10" ht="15.75">
      <c r="A52" s="20" t="s">
        <v>39</v>
      </c>
      <c r="B52" s="3"/>
      <c r="C52" s="3"/>
      <c r="D52" s="3"/>
      <c r="E52" s="3"/>
      <c r="F52" s="3"/>
      <c r="G52" s="140">
        <f t="shared" si="9"/>
        <v>0</v>
      </c>
      <c r="H52" s="140">
        <f t="shared" si="10"/>
        <v>0</v>
      </c>
      <c r="I52" s="140">
        <f t="shared" si="11"/>
        <v>0</v>
      </c>
      <c r="J52" s="140">
        <f t="shared" si="12"/>
        <v>0</v>
      </c>
    </row>
    <row r="53" spans="1:10" ht="15.75">
      <c r="A53" s="20" t="s">
        <v>40</v>
      </c>
      <c r="B53" s="3"/>
      <c r="C53" s="3"/>
      <c r="D53" s="3"/>
      <c r="E53" s="3"/>
      <c r="F53" s="3"/>
      <c r="G53" s="140">
        <f t="shared" si="9"/>
        <v>0</v>
      </c>
      <c r="H53" s="140">
        <f t="shared" si="10"/>
        <v>0</v>
      </c>
      <c r="I53" s="140">
        <f t="shared" si="11"/>
        <v>0</v>
      </c>
      <c r="J53" s="140">
        <f t="shared" si="12"/>
        <v>0</v>
      </c>
    </row>
    <row r="54" spans="1:10" ht="15.75">
      <c r="A54" s="20" t="s">
        <v>41</v>
      </c>
      <c r="B54" s="3"/>
      <c r="C54" s="3"/>
      <c r="D54" s="3"/>
      <c r="E54" s="3"/>
      <c r="F54" s="3"/>
      <c r="G54" s="140">
        <f t="shared" si="9"/>
        <v>0</v>
      </c>
      <c r="H54" s="140">
        <f t="shared" si="10"/>
        <v>0</v>
      </c>
      <c r="I54" s="140">
        <f t="shared" si="11"/>
        <v>0</v>
      </c>
      <c r="J54" s="140">
        <f t="shared" si="12"/>
        <v>0</v>
      </c>
    </row>
    <row r="55" spans="1:10" ht="15.75">
      <c r="A55" s="20" t="s">
        <v>42</v>
      </c>
      <c r="B55" s="3"/>
      <c r="C55" s="3"/>
      <c r="D55" s="3"/>
      <c r="E55" s="3"/>
      <c r="F55" s="3"/>
      <c r="G55" s="140">
        <f t="shared" si="9"/>
        <v>0</v>
      </c>
      <c r="H55" s="140">
        <f t="shared" si="10"/>
        <v>0</v>
      </c>
      <c r="I55" s="140">
        <f t="shared" si="11"/>
        <v>0</v>
      </c>
      <c r="J55" s="140">
        <f t="shared" si="12"/>
        <v>0</v>
      </c>
    </row>
    <row r="56" spans="1:10" ht="15.75">
      <c r="A56" s="20" t="s">
        <v>43</v>
      </c>
      <c r="B56" s="3"/>
      <c r="C56" s="3"/>
      <c r="D56" s="3"/>
      <c r="E56" s="3"/>
      <c r="F56" s="3"/>
      <c r="G56" s="140">
        <f t="shared" si="9"/>
        <v>0</v>
      </c>
      <c r="H56" s="140">
        <f t="shared" si="10"/>
        <v>0</v>
      </c>
      <c r="I56" s="140">
        <f t="shared" si="11"/>
        <v>0</v>
      </c>
      <c r="J56" s="140">
        <f t="shared" si="12"/>
        <v>0</v>
      </c>
    </row>
    <row r="57" spans="1:10" ht="15.75">
      <c r="A57" s="20" t="s">
        <v>44</v>
      </c>
      <c r="B57" s="3"/>
      <c r="C57" s="3"/>
      <c r="D57" s="3"/>
      <c r="E57" s="3"/>
      <c r="F57" s="3"/>
      <c r="G57" s="140">
        <f t="shared" si="9"/>
        <v>0</v>
      </c>
      <c r="H57" s="140">
        <f t="shared" si="10"/>
        <v>0</v>
      </c>
      <c r="I57" s="140">
        <f t="shared" si="11"/>
        <v>0</v>
      </c>
      <c r="J57" s="140">
        <f t="shared" si="12"/>
        <v>0</v>
      </c>
    </row>
    <row r="58" spans="1:10" ht="15.75">
      <c r="A58" s="20" t="s">
        <v>45</v>
      </c>
      <c r="B58" s="3"/>
      <c r="C58" s="3"/>
      <c r="D58" s="3"/>
      <c r="E58" s="3"/>
      <c r="F58" s="3"/>
      <c r="G58" s="140">
        <f t="shared" si="9"/>
        <v>0</v>
      </c>
      <c r="H58" s="140">
        <f t="shared" si="10"/>
        <v>0</v>
      </c>
      <c r="I58" s="140">
        <f t="shared" si="11"/>
        <v>0</v>
      </c>
      <c r="J58" s="140">
        <f t="shared" si="12"/>
        <v>0</v>
      </c>
    </row>
    <row r="59" spans="1:10" ht="15.75">
      <c r="A59" s="20" t="s">
        <v>46</v>
      </c>
      <c r="B59" s="3"/>
      <c r="C59" s="3"/>
      <c r="D59" s="3"/>
      <c r="E59" s="3"/>
      <c r="F59" s="3"/>
      <c r="G59" s="140">
        <f t="shared" si="9"/>
        <v>0</v>
      </c>
      <c r="H59" s="140">
        <f t="shared" si="10"/>
        <v>0</v>
      </c>
      <c r="I59" s="140">
        <f t="shared" si="11"/>
        <v>0</v>
      </c>
      <c r="J59" s="140">
        <f t="shared" si="12"/>
        <v>0</v>
      </c>
    </row>
    <row r="60" spans="1:10" ht="15.75">
      <c r="A60" s="20" t="s">
        <v>47</v>
      </c>
      <c r="B60" s="3"/>
      <c r="C60" s="3"/>
      <c r="D60" s="3"/>
      <c r="E60" s="3"/>
      <c r="F60" s="3"/>
      <c r="G60" s="140">
        <f t="shared" si="9"/>
        <v>0</v>
      </c>
      <c r="H60" s="140">
        <f t="shared" si="10"/>
        <v>0</v>
      </c>
      <c r="I60" s="140">
        <f t="shared" si="11"/>
        <v>0</v>
      </c>
      <c r="J60" s="140">
        <f t="shared" si="12"/>
        <v>0</v>
      </c>
    </row>
    <row r="61" spans="1:10" ht="31.5">
      <c r="A61" s="33" t="s">
        <v>48</v>
      </c>
      <c r="B61" s="2"/>
      <c r="C61" s="2"/>
      <c r="D61" s="2"/>
      <c r="E61" s="2"/>
      <c r="F61" s="2"/>
      <c r="G61" s="140">
        <f>_xlfn.IFERROR(C61/B61,0)</f>
        <v>0</v>
      </c>
      <c r="H61" s="140">
        <f>_xlfn.IFERROR(E61/D61,0)</f>
        <v>0</v>
      </c>
      <c r="I61" s="140">
        <f>_xlfn.IFERROR(F61/E61,0)</f>
        <v>0</v>
      </c>
      <c r="J61" s="140">
        <f>_xlfn.IFERROR(F61/B61,0)</f>
        <v>0</v>
      </c>
    </row>
    <row r="62" spans="1:10" ht="15.75">
      <c r="A62" s="138" t="s">
        <v>58</v>
      </c>
      <c r="B62" s="54">
        <f>SUM(B35:B61)</f>
        <v>120</v>
      </c>
      <c r="C62" s="54">
        <f>SUM(C35:C61)</f>
        <v>38</v>
      </c>
      <c r="D62" s="54">
        <f>SUM(D35:D61)</f>
        <v>38</v>
      </c>
      <c r="E62" s="54">
        <f>SUM(E35:E61)</f>
        <v>38</v>
      </c>
      <c r="F62" s="54">
        <f>SUM(F35:F61)</f>
        <v>36</v>
      </c>
      <c r="G62" s="140">
        <f>_xlfn.IFERROR(C62/B62,0)</f>
        <v>0.31666666666666665</v>
      </c>
      <c r="H62" s="140">
        <f>_xlfn.IFERROR(E62/D62,0)</f>
        <v>1</v>
      </c>
      <c r="I62" s="140">
        <f>_xlfn.IFERROR(F62/E62,0)</f>
        <v>0.9473684210526315</v>
      </c>
      <c r="J62" s="140">
        <f>_xlfn.IFERROR(F62/B62,0)</f>
        <v>0.3</v>
      </c>
    </row>
    <row r="63" ht="15.75">
      <c r="J63" s="8"/>
    </row>
    <row r="64" spans="1:5" ht="16.5" thickBot="1">
      <c r="A64" s="381" t="s">
        <v>127</v>
      </c>
      <c r="B64" s="382"/>
      <c r="C64" s="382"/>
      <c r="D64" s="382"/>
      <c r="E64" s="383"/>
    </row>
    <row r="65" spans="1:9" ht="63.75" thickBot="1">
      <c r="A65" s="92" t="s">
        <v>70</v>
      </c>
      <c r="B65" s="93" t="s">
        <v>62</v>
      </c>
      <c r="C65" s="94" t="s">
        <v>63</v>
      </c>
      <c r="D65" s="94" t="s">
        <v>64</v>
      </c>
      <c r="E65" s="94" t="s">
        <v>65</v>
      </c>
      <c r="F65" s="95" t="s">
        <v>145</v>
      </c>
      <c r="G65" s="95" t="s">
        <v>146</v>
      </c>
      <c r="H65" s="95" t="s">
        <v>147</v>
      </c>
      <c r="I65" s="96" t="s">
        <v>148</v>
      </c>
    </row>
    <row r="66" spans="1:9" ht="31.5">
      <c r="A66" s="78" t="s">
        <v>22</v>
      </c>
      <c r="B66" s="79"/>
      <c r="C66" s="79"/>
      <c r="D66" s="79"/>
      <c r="E66" s="79"/>
      <c r="F66" s="141">
        <f>+_xlfn.IFERROR(B66/(C4+C35),0)*100</f>
        <v>0</v>
      </c>
      <c r="G66" s="141">
        <f>+_xlfn.IFERROR(C66/(D4+D35),0)*100</f>
        <v>0</v>
      </c>
      <c r="H66" s="141">
        <f>+_xlfn.IFERROR(D66/(E4+E35),0)*100</f>
        <v>0</v>
      </c>
      <c r="I66" s="141">
        <f>+_xlfn.IFERROR(E66/(F4+F35),0)*100</f>
        <v>0</v>
      </c>
    </row>
    <row r="67" spans="1:9" ht="15.75">
      <c r="A67" s="20" t="s">
        <v>23</v>
      </c>
      <c r="B67" s="3"/>
      <c r="C67" s="3"/>
      <c r="D67" s="3"/>
      <c r="E67" s="3"/>
      <c r="F67" s="142">
        <f aca="true" t="shared" si="13" ref="F67:F76">+_xlfn.IFERROR(B67/(C5+C36),0)*100</f>
        <v>0</v>
      </c>
      <c r="G67" s="142">
        <f aca="true" t="shared" si="14" ref="G67:G76">+_xlfn.IFERROR(C67/(D5+D36),0)*100</f>
        <v>0</v>
      </c>
      <c r="H67" s="142">
        <f aca="true" t="shared" si="15" ref="H67:H77">+_xlfn.IFERROR(D67/(E5+E36),0)*100</f>
        <v>0</v>
      </c>
      <c r="I67" s="142">
        <f aca="true" t="shared" si="16" ref="I67:I77">+_xlfn.IFERROR(E67/(F5+F36),0)*100</f>
        <v>0</v>
      </c>
    </row>
    <row r="68" spans="1:9" ht="15.75">
      <c r="A68" s="20" t="s">
        <v>24</v>
      </c>
      <c r="B68" s="3"/>
      <c r="C68" s="3"/>
      <c r="D68" s="3"/>
      <c r="E68" s="3"/>
      <c r="F68" s="142">
        <f t="shared" si="13"/>
        <v>0</v>
      </c>
      <c r="G68" s="142">
        <f t="shared" si="14"/>
        <v>0</v>
      </c>
      <c r="H68" s="142">
        <f t="shared" si="15"/>
        <v>0</v>
      </c>
      <c r="I68" s="142">
        <f t="shared" si="16"/>
        <v>0</v>
      </c>
    </row>
    <row r="69" spans="1:9" ht="31.5">
      <c r="A69" s="20" t="s">
        <v>25</v>
      </c>
      <c r="B69" s="3">
        <v>32</v>
      </c>
      <c r="C69" s="3">
        <v>32</v>
      </c>
      <c r="D69" s="3">
        <v>32</v>
      </c>
      <c r="E69" s="3">
        <v>32</v>
      </c>
      <c r="F69" s="142">
        <f t="shared" si="13"/>
        <v>60.37735849056604</v>
      </c>
      <c r="G69" s="142">
        <f t="shared" si="14"/>
        <v>60.37735849056604</v>
      </c>
      <c r="H69" s="142">
        <f t="shared" si="15"/>
        <v>62.745098039215684</v>
      </c>
      <c r="I69" s="142">
        <f t="shared" si="16"/>
        <v>65.3061224489796</v>
      </c>
    </row>
    <row r="70" spans="1:9" ht="15.75">
      <c r="A70" s="20" t="s">
        <v>26</v>
      </c>
      <c r="B70" s="3"/>
      <c r="C70" s="3"/>
      <c r="D70" s="3"/>
      <c r="E70" s="3"/>
      <c r="F70" s="142">
        <f t="shared" si="13"/>
        <v>0</v>
      </c>
      <c r="G70" s="142">
        <f t="shared" si="14"/>
        <v>0</v>
      </c>
      <c r="H70" s="142">
        <f t="shared" si="15"/>
        <v>0</v>
      </c>
      <c r="I70" s="142">
        <f t="shared" si="16"/>
        <v>0</v>
      </c>
    </row>
    <row r="71" spans="1:9" ht="15.75">
      <c r="A71" s="20" t="s">
        <v>27</v>
      </c>
      <c r="B71" s="3"/>
      <c r="C71" s="3"/>
      <c r="D71" s="3"/>
      <c r="E71" s="3"/>
      <c r="F71" s="142">
        <f t="shared" si="13"/>
        <v>0</v>
      </c>
      <c r="G71" s="142">
        <f t="shared" si="14"/>
        <v>0</v>
      </c>
      <c r="H71" s="142">
        <f t="shared" si="15"/>
        <v>0</v>
      </c>
      <c r="I71" s="142">
        <f t="shared" si="16"/>
        <v>0</v>
      </c>
    </row>
    <row r="72" spans="1:9" ht="15.75">
      <c r="A72" s="20" t="s">
        <v>28</v>
      </c>
      <c r="B72" s="3"/>
      <c r="C72" s="3"/>
      <c r="D72" s="3"/>
      <c r="E72" s="3"/>
      <c r="F72" s="142">
        <f t="shared" si="13"/>
        <v>0</v>
      </c>
      <c r="G72" s="142">
        <f t="shared" si="14"/>
        <v>0</v>
      </c>
      <c r="H72" s="142">
        <f t="shared" si="15"/>
        <v>0</v>
      </c>
      <c r="I72" s="142">
        <f t="shared" si="16"/>
        <v>0</v>
      </c>
    </row>
    <row r="73" spans="1:9" ht="15.75">
      <c r="A73" s="20" t="s">
        <v>29</v>
      </c>
      <c r="B73" s="2"/>
      <c r="C73" s="2"/>
      <c r="D73" s="2"/>
      <c r="E73" s="2"/>
      <c r="F73" s="142">
        <f t="shared" si="13"/>
        <v>0</v>
      </c>
      <c r="G73" s="142">
        <f t="shared" si="14"/>
        <v>0</v>
      </c>
      <c r="H73" s="142">
        <f t="shared" si="15"/>
        <v>0</v>
      </c>
      <c r="I73" s="142">
        <f t="shared" si="16"/>
        <v>0</v>
      </c>
    </row>
    <row r="74" spans="1:9" ht="15.75">
      <c r="A74" s="20" t="s">
        <v>30</v>
      </c>
      <c r="B74" s="33"/>
      <c r="C74" s="2"/>
      <c r="D74" s="2"/>
      <c r="E74" s="2"/>
      <c r="F74" s="142">
        <f t="shared" si="13"/>
        <v>0</v>
      </c>
      <c r="G74" s="142">
        <f t="shared" si="14"/>
        <v>0</v>
      </c>
      <c r="H74" s="142">
        <f t="shared" si="15"/>
        <v>0</v>
      </c>
      <c r="I74" s="142">
        <f t="shared" si="16"/>
        <v>0</v>
      </c>
    </row>
    <row r="75" spans="1:9" ht="31.5">
      <c r="A75" s="20" t="s">
        <v>31</v>
      </c>
      <c r="B75" s="3"/>
      <c r="C75" s="3"/>
      <c r="D75" s="3"/>
      <c r="E75" s="3"/>
      <c r="F75" s="142">
        <f t="shared" si="13"/>
        <v>0</v>
      </c>
      <c r="G75" s="142">
        <f t="shared" si="14"/>
        <v>0</v>
      </c>
      <c r="H75" s="142">
        <f t="shared" si="15"/>
        <v>0</v>
      </c>
      <c r="I75" s="142">
        <f t="shared" si="16"/>
        <v>0</v>
      </c>
    </row>
    <row r="76" spans="1:9" ht="15.75">
      <c r="A76" s="20" t="s">
        <v>32</v>
      </c>
      <c r="B76" s="3"/>
      <c r="C76" s="3"/>
      <c r="D76" s="3"/>
      <c r="E76" s="3"/>
      <c r="F76" s="142">
        <f t="shared" si="13"/>
        <v>0</v>
      </c>
      <c r="G76" s="142">
        <f t="shared" si="14"/>
        <v>0</v>
      </c>
      <c r="H76" s="142">
        <f t="shared" si="15"/>
        <v>0</v>
      </c>
      <c r="I76" s="142">
        <f t="shared" si="16"/>
        <v>0</v>
      </c>
    </row>
    <row r="77" spans="1:9" ht="47.25">
      <c r="A77" s="20" t="s">
        <v>33</v>
      </c>
      <c r="B77" s="3"/>
      <c r="C77" s="3"/>
      <c r="D77" s="3"/>
      <c r="E77" s="3"/>
      <c r="F77" s="142">
        <f aca="true" t="shared" si="17" ref="F77:G87">+_xlfn.IFERROR(B77/(C15+C46),0)*100</f>
        <v>0</v>
      </c>
      <c r="G77" s="142">
        <f t="shared" si="17"/>
        <v>0</v>
      </c>
      <c r="H77" s="142">
        <f t="shared" si="15"/>
        <v>0</v>
      </c>
      <c r="I77" s="142">
        <f t="shared" si="16"/>
        <v>0</v>
      </c>
    </row>
    <row r="78" spans="1:9" ht="15.75">
      <c r="A78" s="20" t="s">
        <v>34</v>
      </c>
      <c r="B78" s="3"/>
      <c r="C78" s="3"/>
      <c r="D78" s="3"/>
      <c r="E78" s="3"/>
      <c r="F78" s="142">
        <f t="shared" si="17"/>
        <v>0</v>
      </c>
      <c r="G78" s="142">
        <f t="shared" si="17"/>
        <v>0</v>
      </c>
      <c r="H78" s="142">
        <f aca="true" t="shared" si="18" ref="H78:H93">+_xlfn.IFERROR(D78/(E16+E47),0)*100</f>
        <v>0</v>
      </c>
      <c r="I78" s="142">
        <f aca="true" t="shared" si="19" ref="I78:I93">+_xlfn.IFERROR(E78/(F16+F47),0)*100</f>
        <v>0</v>
      </c>
    </row>
    <row r="79" spans="1:9" ht="15.75">
      <c r="A79" s="20" t="s">
        <v>35</v>
      </c>
      <c r="B79" s="3"/>
      <c r="C79" s="3"/>
      <c r="D79" s="3"/>
      <c r="E79" s="3"/>
      <c r="F79" s="142">
        <f t="shared" si="17"/>
        <v>0</v>
      </c>
      <c r="G79" s="142">
        <f t="shared" si="17"/>
        <v>0</v>
      </c>
      <c r="H79" s="142">
        <f t="shared" si="18"/>
        <v>0</v>
      </c>
      <c r="I79" s="142">
        <f t="shared" si="19"/>
        <v>0</v>
      </c>
    </row>
    <row r="80" spans="1:9" ht="15.75">
      <c r="A80" s="20" t="s">
        <v>36</v>
      </c>
      <c r="B80" s="3"/>
      <c r="C80" s="3"/>
      <c r="D80" s="3"/>
      <c r="E80" s="3"/>
      <c r="F80" s="142">
        <f t="shared" si="17"/>
        <v>0</v>
      </c>
      <c r="G80" s="142">
        <f t="shared" si="17"/>
        <v>0</v>
      </c>
      <c r="H80" s="142">
        <f t="shared" si="18"/>
        <v>0</v>
      </c>
      <c r="I80" s="142">
        <f t="shared" si="19"/>
        <v>0</v>
      </c>
    </row>
    <row r="81" spans="1:9" ht="15.75">
      <c r="A81" s="20" t="s">
        <v>37</v>
      </c>
      <c r="B81" s="3"/>
      <c r="C81" s="3"/>
      <c r="D81" s="3"/>
      <c r="E81" s="3"/>
      <c r="F81" s="142">
        <f t="shared" si="17"/>
        <v>0</v>
      </c>
      <c r="G81" s="142">
        <f t="shared" si="17"/>
        <v>0</v>
      </c>
      <c r="H81" s="142">
        <f t="shared" si="18"/>
        <v>0</v>
      </c>
      <c r="I81" s="142">
        <f t="shared" si="19"/>
        <v>0</v>
      </c>
    </row>
    <row r="82" spans="1:9" ht="15.75">
      <c r="A82" s="20" t="s">
        <v>38</v>
      </c>
      <c r="B82" s="3"/>
      <c r="C82" s="3"/>
      <c r="D82" s="3"/>
      <c r="E82" s="3"/>
      <c r="F82" s="142">
        <f t="shared" si="17"/>
        <v>0</v>
      </c>
      <c r="G82" s="142">
        <f t="shared" si="17"/>
        <v>0</v>
      </c>
      <c r="H82" s="142">
        <f t="shared" si="18"/>
        <v>0</v>
      </c>
      <c r="I82" s="142">
        <f t="shared" si="19"/>
        <v>0</v>
      </c>
    </row>
    <row r="83" spans="1:9" ht="15.75">
      <c r="A83" s="20" t="s">
        <v>39</v>
      </c>
      <c r="B83" s="3"/>
      <c r="C83" s="3"/>
      <c r="D83" s="3"/>
      <c r="E83" s="3"/>
      <c r="F83" s="142">
        <f t="shared" si="17"/>
        <v>0</v>
      </c>
      <c r="G83" s="142">
        <f t="shared" si="17"/>
        <v>0</v>
      </c>
      <c r="H83" s="142">
        <f t="shared" si="18"/>
        <v>0</v>
      </c>
      <c r="I83" s="142">
        <f t="shared" si="19"/>
        <v>0</v>
      </c>
    </row>
    <row r="84" spans="1:9" ht="15.75">
      <c r="A84" s="20" t="s">
        <v>40</v>
      </c>
      <c r="B84" s="3"/>
      <c r="C84" s="3"/>
      <c r="D84" s="3"/>
      <c r="E84" s="3"/>
      <c r="F84" s="142">
        <f t="shared" si="17"/>
        <v>0</v>
      </c>
      <c r="G84" s="142">
        <f t="shared" si="17"/>
        <v>0</v>
      </c>
      <c r="H84" s="142">
        <f t="shared" si="18"/>
        <v>0</v>
      </c>
      <c r="I84" s="142">
        <f t="shared" si="19"/>
        <v>0</v>
      </c>
    </row>
    <row r="85" spans="1:9" ht="15.75">
      <c r="A85" s="20" t="s">
        <v>41</v>
      </c>
      <c r="B85" s="3"/>
      <c r="C85" s="3"/>
      <c r="D85" s="3"/>
      <c r="E85" s="3"/>
      <c r="F85" s="142">
        <f t="shared" si="17"/>
        <v>0</v>
      </c>
      <c r="G85" s="142">
        <f t="shared" si="17"/>
        <v>0</v>
      </c>
      <c r="H85" s="142">
        <f t="shared" si="18"/>
        <v>0</v>
      </c>
      <c r="I85" s="142">
        <f t="shared" si="19"/>
        <v>0</v>
      </c>
    </row>
    <row r="86" spans="1:9" ht="15.75">
      <c r="A86" s="20" t="s">
        <v>42</v>
      </c>
      <c r="B86" s="3"/>
      <c r="C86" s="3"/>
      <c r="D86" s="3"/>
      <c r="E86" s="3"/>
      <c r="F86" s="142">
        <f t="shared" si="17"/>
        <v>0</v>
      </c>
      <c r="G86" s="142">
        <f t="shared" si="17"/>
        <v>0</v>
      </c>
      <c r="H86" s="142">
        <f t="shared" si="18"/>
        <v>0</v>
      </c>
      <c r="I86" s="142">
        <f t="shared" si="19"/>
        <v>0</v>
      </c>
    </row>
    <row r="87" spans="1:9" ht="15.75">
      <c r="A87" s="20" t="s">
        <v>43</v>
      </c>
      <c r="B87" s="3"/>
      <c r="C87" s="3"/>
      <c r="D87" s="3"/>
      <c r="E87" s="3"/>
      <c r="F87" s="142">
        <f t="shared" si="17"/>
        <v>0</v>
      </c>
      <c r="G87" s="142">
        <f t="shared" si="17"/>
        <v>0</v>
      </c>
      <c r="H87" s="142">
        <f t="shared" si="18"/>
        <v>0</v>
      </c>
      <c r="I87" s="142">
        <f t="shared" si="19"/>
        <v>0</v>
      </c>
    </row>
    <row r="88" spans="1:9" ht="15.75">
      <c r="A88" s="20" t="s">
        <v>44</v>
      </c>
      <c r="B88" s="3"/>
      <c r="C88" s="3"/>
      <c r="D88" s="3"/>
      <c r="E88" s="3"/>
      <c r="F88" s="142">
        <f aca="true" t="shared" si="20" ref="F88:G93">+_xlfn.IFERROR(B88/(C26+C57),0)*100</f>
        <v>0</v>
      </c>
      <c r="G88" s="142">
        <f t="shared" si="20"/>
        <v>0</v>
      </c>
      <c r="H88" s="142">
        <f t="shared" si="18"/>
        <v>0</v>
      </c>
      <c r="I88" s="142">
        <f t="shared" si="19"/>
        <v>0</v>
      </c>
    </row>
    <row r="89" spans="1:9" ht="15.75">
      <c r="A89" s="20" t="s">
        <v>45</v>
      </c>
      <c r="B89" s="3"/>
      <c r="C89" s="3"/>
      <c r="D89" s="3"/>
      <c r="E89" s="3"/>
      <c r="F89" s="142">
        <f t="shared" si="20"/>
        <v>0</v>
      </c>
      <c r="G89" s="142">
        <f t="shared" si="20"/>
        <v>0</v>
      </c>
      <c r="H89" s="142">
        <f t="shared" si="18"/>
        <v>0</v>
      </c>
      <c r="I89" s="142">
        <f t="shared" si="19"/>
        <v>0</v>
      </c>
    </row>
    <row r="90" spans="1:9" ht="15.75">
      <c r="A90" s="20" t="s">
        <v>46</v>
      </c>
      <c r="B90" s="3"/>
      <c r="C90" s="3"/>
      <c r="D90" s="3"/>
      <c r="E90" s="3"/>
      <c r="F90" s="142">
        <f t="shared" si="20"/>
        <v>0</v>
      </c>
      <c r="G90" s="142">
        <f t="shared" si="20"/>
        <v>0</v>
      </c>
      <c r="H90" s="142">
        <f t="shared" si="18"/>
        <v>0</v>
      </c>
      <c r="I90" s="142">
        <f t="shared" si="19"/>
        <v>0</v>
      </c>
    </row>
    <row r="91" spans="1:9" ht="15.75">
      <c r="A91" s="20" t="s">
        <v>47</v>
      </c>
      <c r="B91" s="3"/>
      <c r="C91" s="3"/>
      <c r="D91" s="3"/>
      <c r="E91" s="3"/>
      <c r="F91" s="142">
        <f t="shared" si="20"/>
        <v>0</v>
      </c>
      <c r="G91" s="142">
        <f t="shared" si="20"/>
        <v>0</v>
      </c>
      <c r="H91" s="142">
        <f t="shared" si="18"/>
        <v>0</v>
      </c>
      <c r="I91" s="142">
        <f t="shared" si="19"/>
        <v>0</v>
      </c>
    </row>
    <row r="92" spans="1:9" ht="31.5">
      <c r="A92" s="33" t="s">
        <v>48</v>
      </c>
      <c r="B92" s="3"/>
      <c r="C92" s="3"/>
      <c r="D92" s="3"/>
      <c r="E92" s="3"/>
      <c r="F92" s="142">
        <f t="shared" si="20"/>
        <v>0</v>
      </c>
      <c r="G92" s="142">
        <f t="shared" si="20"/>
        <v>0</v>
      </c>
      <c r="H92" s="142">
        <f t="shared" si="18"/>
        <v>0</v>
      </c>
      <c r="I92" s="142">
        <f t="shared" si="19"/>
        <v>0</v>
      </c>
    </row>
    <row r="93" spans="1:9" ht="15.75">
      <c r="A93" s="138" t="s">
        <v>58</v>
      </c>
      <c r="B93" s="54">
        <f>SUM(B66:B92)</f>
        <v>32</v>
      </c>
      <c r="C93" s="54">
        <f>SUM(C66:C92)</f>
        <v>32</v>
      </c>
      <c r="D93" s="54">
        <f>SUM(D66:D92)</f>
        <v>32</v>
      </c>
      <c r="E93" s="54">
        <f>SUM(E66:E92)</f>
        <v>32</v>
      </c>
      <c r="F93" s="142">
        <f t="shared" si="20"/>
        <v>60.37735849056604</v>
      </c>
      <c r="G93" s="142">
        <f t="shared" si="20"/>
        <v>60.37735849056604</v>
      </c>
      <c r="H93" s="142">
        <f t="shared" si="18"/>
        <v>62.745098039215684</v>
      </c>
      <c r="I93" s="142">
        <f t="shared" si="19"/>
        <v>65.3061224489796</v>
      </c>
    </row>
    <row r="94" spans="1:9" ht="15.75">
      <c r="A94" s="25"/>
      <c r="B94" s="8"/>
      <c r="C94" s="8"/>
      <c r="E94" s="8"/>
      <c r="I94" s="8"/>
    </row>
    <row r="95" spans="1:5" ht="16.5" thickBot="1">
      <c r="A95" s="125" t="s">
        <v>128</v>
      </c>
      <c r="B95" s="7"/>
      <c r="C95" s="7"/>
      <c r="D95" s="7"/>
      <c r="E95" s="7"/>
    </row>
    <row r="96" spans="1:9" ht="63.75" thickBot="1">
      <c r="A96" s="92" t="s">
        <v>70</v>
      </c>
      <c r="B96" s="93" t="s">
        <v>62</v>
      </c>
      <c r="C96" s="94" t="s">
        <v>63</v>
      </c>
      <c r="D96" s="94" t="s">
        <v>64</v>
      </c>
      <c r="E96" s="94" t="s">
        <v>65</v>
      </c>
      <c r="F96" s="95" t="s">
        <v>145</v>
      </c>
      <c r="G96" s="95" t="s">
        <v>146</v>
      </c>
      <c r="H96" s="95" t="s">
        <v>147</v>
      </c>
      <c r="I96" s="96" t="s">
        <v>148</v>
      </c>
    </row>
    <row r="97" spans="1:9" ht="31.5">
      <c r="A97" s="78" t="s">
        <v>22</v>
      </c>
      <c r="B97" s="79"/>
      <c r="C97" s="79"/>
      <c r="D97" s="79"/>
      <c r="E97" s="79"/>
      <c r="F97" s="141">
        <f>+_xlfn.IFERROR(B97/(C4+C35),0)*100</f>
        <v>0</v>
      </c>
      <c r="G97" s="141">
        <f>+_xlfn.IFERROR(C97/(D4+D35),0)*100</f>
        <v>0</v>
      </c>
      <c r="H97" s="141">
        <f>+_xlfn.IFERROR(D97/(E4+E35),0)*100</f>
        <v>0</v>
      </c>
      <c r="I97" s="141">
        <f>+_xlfn.IFERROR(E97/(F4+F35),0)*100</f>
        <v>0</v>
      </c>
    </row>
    <row r="98" spans="1:9" ht="15.75">
      <c r="A98" s="20" t="s">
        <v>23</v>
      </c>
      <c r="B98" s="3"/>
      <c r="C98" s="3"/>
      <c r="D98" s="3"/>
      <c r="E98" s="3"/>
      <c r="F98" s="142">
        <f aca="true" t="shared" si="21" ref="F98:F110">+_xlfn.IFERROR(B98/(C5+C36),0)*100</f>
        <v>0</v>
      </c>
      <c r="G98" s="142">
        <f aca="true" t="shared" si="22" ref="G98:G111">+_xlfn.IFERROR(C98/(D5+D36),0)*100</f>
        <v>0</v>
      </c>
      <c r="H98" s="142">
        <f aca="true" t="shared" si="23" ref="H98:H111">+_xlfn.IFERROR(D98/(E5+E36),0)*100</f>
        <v>0</v>
      </c>
      <c r="I98" s="142">
        <f aca="true" t="shared" si="24" ref="I98:I111">+_xlfn.IFERROR(E98/(F5+F36),0)*100</f>
        <v>0</v>
      </c>
    </row>
    <row r="99" spans="1:9" ht="15.75">
      <c r="A99" s="20" t="s">
        <v>24</v>
      </c>
      <c r="B99" s="3"/>
      <c r="C99" s="3"/>
      <c r="D99" s="3"/>
      <c r="E99" s="3"/>
      <c r="F99" s="142">
        <f t="shared" si="21"/>
        <v>0</v>
      </c>
      <c r="G99" s="142">
        <f t="shared" si="22"/>
        <v>0</v>
      </c>
      <c r="H99" s="142">
        <f t="shared" si="23"/>
        <v>0</v>
      </c>
      <c r="I99" s="142">
        <f t="shared" si="24"/>
        <v>0</v>
      </c>
    </row>
    <row r="100" spans="1:9" ht="31.5">
      <c r="A100" s="20" t="s">
        <v>25</v>
      </c>
      <c r="B100" s="3">
        <v>5</v>
      </c>
      <c r="C100" s="3">
        <v>5</v>
      </c>
      <c r="D100" s="3">
        <v>5</v>
      </c>
      <c r="E100" s="3">
        <v>5</v>
      </c>
      <c r="F100" s="142">
        <f t="shared" si="21"/>
        <v>9.433962264150944</v>
      </c>
      <c r="G100" s="142">
        <f t="shared" si="22"/>
        <v>9.433962264150944</v>
      </c>
      <c r="H100" s="142">
        <f t="shared" si="23"/>
        <v>9.803921568627452</v>
      </c>
      <c r="I100" s="142">
        <f t="shared" si="24"/>
        <v>10.204081632653061</v>
      </c>
    </row>
    <row r="101" spans="1:9" ht="15.75">
      <c r="A101" s="20" t="s">
        <v>26</v>
      </c>
      <c r="B101" s="3"/>
      <c r="C101" s="3"/>
      <c r="D101" s="3"/>
      <c r="E101" s="3"/>
      <c r="F101" s="142">
        <f t="shared" si="21"/>
        <v>0</v>
      </c>
      <c r="G101" s="142">
        <f t="shared" si="22"/>
        <v>0</v>
      </c>
      <c r="H101" s="142">
        <f t="shared" si="23"/>
        <v>0</v>
      </c>
      <c r="I101" s="142">
        <f t="shared" si="24"/>
        <v>0</v>
      </c>
    </row>
    <row r="102" spans="1:9" ht="15.75">
      <c r="A102" s="20" t="s">
        <v>27</v>
      </c>
      <c r="B102" s="3"/>
      <c r="C102" s="3"/>
      <c r="D102" s="3"/>
      <c r="E102" s="3"/>
      <c r="F102" s="142">
        <f t="shared" si="21"/>
        <v>0</v>
      </c>
      <c r="G102" s="142">
        <f t="shared" si="22"/>
        <v>0</v>
      </c>
      <c r="H102" s="142">
        <f t="shared" si="23"/>
        <v>0</v>
      </c>
      <c r="I102" s="142">
        <f t="shared" si="24"/>
        <v>0</v>
      </c>
    </row>
    <row r="103" spans="1:9" ht="15.75">
      <c r="A103" s="20" t="s">
        <v>28</v>
      </c>
      <c r="B103" s="3"/>
      <c r="C103" s="3"/>
      <c r="D103" s="3"/>
      <c r="E103" s="3"/>
      <c r="F103" s="142">
        <f t="shared" si="21"/>
        <v>0</v>
      </c>
      <c r="G103" s="142">
        <f t="shared" si="22"/>
        <v>0</v>
      </c>
      <c r="H103" s="142">
        <f t="shared" si="23"/>
        <v>0</v>
      </c>
      <c r="I103" s="142">
        <f t="shared" si="24"/>
        <v>0</v>
      </c>
    </row>
    <row r="104" spans="1:9" ht="15.75">
      <c r="A104" s="20" t="s">
        <v>29</v>
      </c>
      <c r="B104" s="3"/>
      <c r="C104" s="3"/>
      <c r="D104" s="3"/>
      <c r="E104" s="3"/>
      <c r="F104" s="142">
        <f t="shared" si="21"/>
        <v>0</v>
      </c>
      <c r="G104" s="142">
        <f t="shared" si="22"/>
        <v>0</v>
      </c>
      <c r="H104" s="142">
        <f t="shared" si="23"/>
        <v>0</v>
      </c>
      <c r="I104" s="142">
        <f t="shared" si="24"/>
        <v>0</v>
      </c>
    </row>
    <row r="105" spans="1:9" ht="15.75">
      <c r="A105" s="20" t="s">
        <v>30</v>
      </c>
      <c r="B105" s="3"/>
      <c r="C105" s="3"/>
      <c r="D105" s="3"/>
      <c r="E105" s="3"/>
      <c r="F105" s="142">
        <f t="shared" si="21"/>
        <v>0</v>
      </c>
      <c r="G105" s="142">
        <f t="shared" si="22"/>
        <v>0</v>
      </c>
      <c r="H105" s="142">
        <f t="shared" si="23"/>
        <v>0</v>
      </c>
      <c r="I105" s="142">
        <f t="shared" si="24"/>
        <v>0</v>
      </c>
    </row>
    <row r="106" spans="1:9" ht="31.5">
      <c r="A106" s="20" t="s">
        <v>31</v>
      </c>
      <c r="B106" s="3"/>
      <c r="C106" s="3"/>
      <c r="D106" s="3"/>
      <c r="E106" s="3"/>
      <c r="F106" s="142">
        <f t="shared" si="21"/>
        <v>0</v>
      </c>
      <c r="G106" s="142">
        <f t="shared" si="22"/>
        <v>0</v>
      </c>
      <c r="H106" s="142">
        <f t="shared" si="23"/>
        <v>0</v>
      </c>
      <c r="I106" s="142">
        <f t="shared" si="24"/>
        <v>0</v>
      </c>
    </row>
    <row r="107" spans="1:9" ht="15.75">
      <c r="A107" s="20" t="s">
        <v>32</v>
      </c>
      <c r="B107" s="3"/>
      <c r="C107" s="3"/>
      <c r="D107" s="3"/>
      <c r="E107" s="3"/>
      <c r="F107" s="142">
        <f t="shared" si="21"/>
        <v>0</v>
      </c>
      <c r="G107" s="142">
        <f t="shared" si="22"/>
        <v>0</v>
      </c>
      <c r="H107" s="142">
        <f t="shared" si="23"/>
        <v>0</v>
      </c>
      <c r="I107" s="142">
        <f t="shared" si="24"/>
        <v>0</v>
      </c>
    </row>
    <row r="108" spans="1:9" ht="47.25">
      <c r="A108" s="20" t="s">
        <v>33</v>
      </c>
      <c r="B108" s="3"/>
      <c r="C108" s="3"/>
      <c r="D108" s="3"/>
      <c r="E108" s="3"/>
      <c r="F108" s="142">
        <f t="shared" si="21"/>
        <v>0</v>
      </c>
      <c r="G108" s="142">
        <f t="shared" si="22"/>
        <v>0</v>
      </c>
      <c r="H108" s="142">
        <f t="shared" si="23"/>
        <v>0</v>
      </c>
      <c r="I108" s="142">
        <f t="shared" si="24"/>
        <v>0</v>
      </c>
    </row>
    <row r="109" spans="1:9" ht="15.75">
      <c r="A109" s="20" t="s">
        <v>34</v>
      </c>
      <c r="B109" s="3"/>
      <c r="C109" s="3"/>
      <c r="D109" s="3"/>
      <c r="E109" s="3"/>
      <c r="F109" s="142">
        <f t="shared" si="21"/>
        <v>0</v>
      </c>
      <c r="G109" s="142">
        <f t="shared" si="22"/>
        <v>0</v>
      </c>
      <c r="H109" s="142">
        <f t="shared" si="23"/>
        <v>0</v>
      </c>
      <c r="I109" s="142">
        <f t="shared" si="24"/>
        <v>0</v>
      </c>
    </row>
    <row r="110" spans="1:9" ht="15.75">
      <c r="A110" s="20" t="s">
        <v>35</v>
      </c>
      <c r="B110" s="3"/>
      <c r="C110" s="3"/>
      <c r="D110" s="3"/>
      <c r="E110" s="3"/>
      <c r="F110" s="142">
        <f t="shared" si="21"/>
        <v>0</v>
      </c>
      <c r="G110" s="142">
        <f t="shared" si="22"/>
        <v>0</v>
      </c>
      <c r="H110" s="142">
        <f t="shared" si="23"/>
        <v>0</v>
      </c>
      <c r="I110" s="142">
        <f t="shared" si="24"/>
        <v>0</v>
      </c>
    </row>
    <row r="111" spans="1:9" ht="15.75">
      <c r="A111" s="20" t="s">
        <v>36</v>
      </c>
      <c r="B111" s="3"/>
      <c r="C111" s="3"/>
      <c r="D111" s="3"/>
      <c r="E111" s="3"/>
      <c r="F111" s="142">
        <f>+_xlfn.IFERROR(B111/(C18+C49),0)*100</f>
        <v>0</v>
      </c>
      <c r="G111" s="142">
        <f t="shared" si="22"/>
        <v>0</v>
      </c>
      <c r="H111" s="142">
        <f t="shared" si="23"/>
        <v>0</v>
      </c>
      <c r="I111" s="142">
        <f t="shared" si="24"/>
        <v>0</v>
      </c>
    </row>
    <row r="112" spans="1:9" ht="15.75">
      <c r="A112" s="20" t="s">
        <v>37</v>
      </c>
      <c r="B112" s="3"/>
      <c r="C112" s="3"/>
      <c r="D112" s="3"/>
      <c r="E112" s="3"/>
      <c r="F112" s="142">
        <f aca="true" t="shared" si="25" ref="F112:F124">+_xlfn.IFERROR(B112/(C19+C50),0)*100</f>
        <v>0</v>
      </c>
      <c r="G112" s="142">
        <f aca="true" t="shared" si="26" ref="G112:G124">+_xlfn.IFERROR(C112/(D19+D50),0)*100</f>
        <v>0</v>
      </c>
      <c r="H112" s="142">
        <f aca="true" t="shared" si="27" ref="H112:H124">+_xlfn.IFERROR(D112/(E19+E50),0)*100</f>
        <v>0</v>
      </c>
      <c r="I112" s="142">
        <f aca="true" t="shared" si="28" ref="I112:I124">+_xlfn.IFERROR(E112/(F19+F50),0)*100</f>
        <v>0</v>
      </c>
    </row>
    <row r="113" spans="1:9" ht="15.75">
      <c r="A113" s="20" t="s">
        <v>38</v>
      </c>
      <c r="B113" s="3"/>
      <c r="C113" s="3"/>
      <c r="D113" s="3"/>
      <c r="E113" s="3"/>
      <c r="F113" s="142">
        <f t="shared" si="25"/>
        <v>0</v>
      </c>
      <c r="G113" s="142">
        <f t="shared" si="26"/>
        <v>0</v>
      </c>
      <c r="H113" s="142">
        <f t="shared" si="27"/>
        <v>0</v>
      </c>
      <c r="I113" s="142">
        <f t="shared" si="28"/>
        <v>0</v>
      </c>
    </row>
    <row r="114" spans="1:9" ht="15.75">
      <c r="A114" s="20" t="s">
        <v>39</v>
      </c>
      <c r="B114" s="3"/>
      <c r="C114" s="3"/>
      <c r="D114" s="3"/>
      <c r="E114" s="3"/>
      <c r="F114" s="142">
        <f t="shared" si="25"/>
        <v>0</v>
      </c>
      <c r="G114" s="142">
        <f t="shared" si="26"/>
        <v>0</v>
      </c>
      <c r="H114" s="142">
        <f t="shared" si="27"/>
        <v>0</v>
      </c>
      <c r="I114" s="142">
        <f t="shared" si="28"/>
        <v>0</v>
      </c>
    </row>
    <row r="115" spans="1:9" ht="15.75">
      <c r="A115" s="20" t="s">
        <v>40</v>
      </c>
      <c r="B115" s="3"/>
      <c r="C115" s="3"/>
      <c r="D115" s="3"/>
      <c r="E115" s="3"/>
      <c r="F115" s="142">
        <f t="shared" si="25"/>
        <v>0</v>
      </c>
      <c r="G115" s="142">
        <f t="shared" si="26"/>
        <v>0</v>
      </c>
      <c r="H115" s="142">
        <f t="shared" si="27"/>
        <v>0</v>
      </c>
      <c r="I115" s="142">
        <f t="shared" si="28"/>
        <v>0</v>
      </c>
    </row>
    <row r="116" spans="1:9" ht="15.75">
      <c r="A116" s="20" t="s">
        <v>41</v>
      </c>
      <c r="B116" s="3"/>
      <c r="C116" s="3"/>
      <c r="D116" s="3"/>
      <c r="E116" s="3"/>
      <c r="F116" s="142">
        <f t="shared" si="25"/>
        <v>0</v>
      </c>
      <c r="G116" s="142">
        <f t="shared" si="26"/>
        <v>0</v>
      </c>
      <c r="H116" s="142">
        <f t="shared" si="27"/>
        <v>0</v>
      </c>
      <c r="I116" s="142">
        <f t="shared" si="28"/>
        <v>0</v>
      </c>
    </row>
    <row r="117" spans="1:9" ht="15.75">
      <c r="A117" s="20" t="s">
        <v>42</v>
      </c>
      <c r="B117" s="3"/>
      <c r="C117" s="3"/>
      <c r="D117" s="3"/>
      <c r="E117" s="3"/>
      <c r="F117" s="142">
        <f t="shared" si="25"/>
        <v>0</v>
      </c>
      <c r="G117" s="142">
        <f t="shared" si="26"/>
        <v>0</v>
      </c>
      <c r="H117" s="142">
        <f t="shared" si="27"/>
        <v>0</v>
      </c>
      <c r="I117" s="142">
        <f t="shared" si="28"/>
        <v>0</v>
      </c>
    </row>
    <row r="118" spans="1:9" ht="15.75">
      <c r="A118" s="20" t="s">
        <v>43</v>
      </c>
      <c r="B118" s="3"/>
      <c r="C118" s="3"/>
      <c r="D118" s="3"/>
      <c r="E118" s="3"/>
      <c r="F118" s="142">
        <f t="shared" si="25"/>
        <v>0</v>
      </c>
      <c r="G118" s="142">
        <f t="shared" si="26"/>
        <v>0</v>
      </c>
      <c r="H118" s="142">
        <f t="shared" si="27"/>
        <v>0</v>
      </c>
      <c r="I118" s="142">
        <f t="shared" si="28"/>
        <v>0</v>
      </c>
    </row>
    <row r="119" spans="1:9" ht="15.75">
      <c r="A119" s="20" t="s">
        <v>44</v>
      </c>
      <c r="B119" s="3"/>
      <c r="C119" s="3"/>
      <c r="D119" s="3"/>
      <c r="E119" s="3"/>
      <c r="F119" s="142">
        <f t="shared" si="25"/>
        <v>0</v>
      </c>
      <c r="G119" s="142">
        <f t="shared" si="26"/>
        <v>0</v>
      </c>
      <c r="H119" s="142">
        <f t="shared" si="27"/>
        <v>0</v>
      </c>
      <c r="I119" s="142">
        <f t="shared" si="28"/>
        <v>0</v>
      </c>
    </row>
    <row r="120" spans="1:9" ht="15.75">
      <c r="A120" s="20" t="s">
        <v>45</v>
      </c>
      <c r="B120" s="3"/>
      <c r="C120" s="3"/>
      <c r="D120" s="3"/>
      <c r="E120" s="3"/>
      <c r="F120" s="142">
        <f t="shared" si="25"/>
        <v>0</v>
      </c>
      <c r="G120" s="142">
        <f t="shared" si="26"/>
        <v>0</v>
      </c>
      <c r="H120" s="142">
        <f t="shared" si="27"/>
        <v>0</v>
      </c>
      <c r="I120" s="142">
        <f t="shared" si="28"/>
        <v>0</v>
      </c>
    </row>
    <row r="121" spans="1:9" ht="15.75">
      <c r="A121" s="20" t="s">
        <v>46</v>
      </c>
      <c r="B121" s="3"/>
      <c r="C121" s="3"/>
      <c r="D121" s="3"/>
      <c r="E121" s="3"/>
      <c r="F121" s="142">
        <f t="shared" si="25"/>
        <v>0</v>
      </c>
      <c r="G121" s="142">
        <f t="shared" si="26"/>
        <v>0</v>
      </c>
      <c r="H121" s="142">
        <f t="shared" si="27"/>
        <v>0</v>
      </c>
      <c r="I121" s="142">
        <f t="shared" si="28"/>
        <v>0</v>
      </c>
    </row>
    <row r="122" spans="1:9" ht="15.75">
      <c r="A122" s="20" t="s">
        <v>47</v>
      </c>
      <c r="B122" s="3"/>
      <c r="C122" s="3"/>
      <c r="D122" s="3"/>
      <c r="E122" s="3"/>
      <c r="F122" s="142">
        <f t="shared" si="25"/>
        <v>0</v>
      </c>
      <c r="G122" s="142">
        <f t="shared" si="26"/>
        <v>0</v>
      </c>
      <c r="H122" s="142">
        <f t="shared" si="27"/>
        <v>0</v>
      </c>
      <c r="I122" s="142">
        <f t="shared" si="28"/>
        <v>0</v>
      </c>
    </row>
    <row r="123" spans="1:9" ht="31.5">
      <c r="A123" s="33" t="s">
        <v>48</v>
      </c>
      <c r="B123" s="3"/>
      <c r="C123" s="3"/>
      <c r="D123" s="3"/>
      <c r="E123" s="3"/>
      <c r="F123" s="142">
        <f t="shared" si="25"/>
        <v>0</v>
      </c>
      <c r="G123" s="142">
        <f t="shared" si="26"/>
        <v>0</v>
      </c>
      <c r="H123" s="142">
        <f t="shared" si="27"/>
        <v>0</v>
      </c>
      <c r="I123" s="142">
        <f t="shared" si="28"/>
        <v>0</v>
      </c>
    </row>
    <row r="124" spans="1:9" ht="15.75">
      <c r="A124" s="138" t="s">
        <v>58</v>
      </c>
      <c r="B124" s="54">
        <f>SUM(B97:B123)</f>
        <v>5</v>
      </c>
      <c r="C124" s="54">
        <f>SUM(C97:C123)</f>
        <v>5</v>
      </c>
      <c r="D124" s="54">
        <f>SUM(D97:D123)</f>
        <v>5</v>
      </c>
      <c r="E124" s="54">
        <f>SUM(E97:E123)</f>
        <v>5</v>
      </c>
      <c r="F124" s="142">
        <f t="shared" si="25"/>
        <v>9.433962264150944</v>
      </c>
      <c r="G124" s="142">
        <f t="shared" si="26"/>
        <v>9.433962264150944</v>
      </c>
      <c r="H124" s="142">
        <f t="shared" si="27"/>
        <v>9.803921568627452</v>
      </c>
      <c r="I124" s="142">
        <f t="shared" si="28"/>
        <v>10.204081632653061</v>
      </c>
    </row>
    <row r="125" spans="1:9" ht="15.75">
      <c r="A125" s="25"/>
      <c r="B125" s="8"/>
      <c r="C125" s="8"/>
      <c r="D125" s="8"/>
      <c r="I125" s="8"/>
    </row>
    <row r="126" spans="1:5" ht="15.75">
      <c r="A126" s="25"/>
      <c r="B126" s="8"/>
      <c r="C126" s="8"/>
      <c r="D126" s="8"/>
      <c r="E126" s="8"/>
    </row>
    <row r="127" spans="1:5" ht="15.75">
      <c r="A127" s="25"/>
      <c r="B127" s="8"/>
      <c r="C127" s="8"/>
      <c r="D127" s="8"/>
      <c r="E127" s="8"/>
    </row>
    <row r="128" spans="1:5" ht="15.75">
      <c r="A128" s="25"/>
      <c r="B128" s="8"/>
      <c r="C128" s="8"/>
      <c r="D128" s="8"/>
      <c r="E128" s="8"/>
    </row>
    <row r="129" spans="1:5" ht="15.75">
      <c r="A129" s="25"/>
      <c r="B129" s="8"/>
      <c r="C129" s="8"/>
      <c r="D129" s="8"/>
      <c r="E129" s="8"/>
    </row>
    <row r="130" spans="1:5" ht="15.75">
      <c r="A130" s="25"/>
      <c r="B130" s="8"/>
      <c r="C130" s="8"/>
      <c r="D130" s="8"/>
      <c r="E130" s="8"/>
    </row>
    <row r="131" spans="1:5" ht="15.75">
      <c r="A131" s="11"/>
      <c r="B131" s="8"/>
      <c r="C131" s="8"/>
      <c r="D131" s="8"/>
      <c r="E131" s="8"/>
    </row>
    <row r="132" spans="1:5" ht="15.75">
      <c r="A132" s="25"/>
      <c r="B132" s="8"/>
      <c r="C132" s="8"/>
      <c r="D132" s="8"/>
      <c r="E132" s="8"/>
    </row>
  </sheetData>
  <sheetProtection/>
  <mergeCells count="4">
    <mergeCell ref="A33:J33"/>
    <mergeCell ref="A64:E64"/>
    <mergeCell ref="A1:J1"/>
    <mergeCell ref="A2:J2"/>
  </mergeCells>
  <printOptions/>
  <pageMargins left="0.75" right="0.75" top="1" bottom="1" header="0.4921259845" footer="0.4921259845"/>
  <pageSetup horizontalDpi="600" verticalDpi="600" orientation="landscape" paperSize="9" scale="74" r:id="rId1"/>
  <rowBreaks count="3" manualBreakCount="3">
    <brk id="32" max="255" man="1"/>
    <brk id="63" max="255" man="1"/>
    <brk id="9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17"/>
  <sheetViews>
    <sheetView view="pageBreakPreview" zoomScaleSheetLayoutView="100" zoomScalePageLayoutView="0" workbookViewId="0" topLeftCell="A1">
      <selection activeCell="A2" sqref="A2:J2"/>
    </sheetView>
  </sheetViews>
  <sheetFormatPr defaultColWidth="9.00390625" defaultRowHeight="15.75"/>
  <cols>
    <col min="1" max="1" width="24.125" style="0" customWidth="1"/>
    <col min="2" max="10" width="10.625" style="0" customWidth="1"/>
  </cols>
  <sheetData>
    <row r="1" spans="1:11" ht="31.5" customHeight="1">
      <c r="A1" s="385" t="s">
        <v>276</v>
      </c>
      <c r="B1" s="385"/>
      <c r="C1" s="385"/>
      <c r="D1" s="385"/>
      <c r="E1" s="385"/>
      <c r="F1" s="385"/>
      <c r="G1" s="385"/>
      <c r="H1" s="385"/>
      <c r="I1" s="385"/>
      <c r="J1" s="385"/>
      <c r="K1" s="192"/>
    </row>
    <row r="2" spans="1:12" ht="16.5" thickBot="1">
      <c r="A2" s="378" t="s">
        <v>56</v>
      </c>
      <c r="B2" s="378"/>
      <c r="C2" s="378"/>
      <c r="D2" s="378"/>
      <c r="E2" s="378"/>
      <c r="F2" s="378"/>
      <c r="G2" s="378"/>
      <c r="H2" s="378"/>
      <c r="I2" s="378"/>
      <c r="J2" s="378"/>
      <c r="K2" s="17"/>
      <c r="L2" s="8"/>
    </row>
    <row r="3" spans="1:12" ht="32.25" thickBot="1">
      <c r="A3" s="80" t="s">
        <v>70</v>
      </c>
      <c r="B3" s="81" t="s">
        <v>61</v>
      </c>
      <c r="C3" s="81" t="s">
        <v>62</v>
      </c>
      <c r="D3" s="82" t="s">
        <v>63</v>
      </c>
      <c r="E3" s="82" t="s">
        <v>64</v>
      </c>
      <c r="F3" s="82" t="s">
        <v>65</v>
      </c>
      <c r="G3" s="97" t="s">
        <v>66</v>
      </c>
      <c r="H3" s="97" t="s">
        <v>67</v>
      </c>
      <c r="I3" s="97" t="s">
        <v>68</v>
      </c>
      <c r="J3" s="98" t="s">
        <v>69</v>
      </c>
      <c r="K3" s="17"/>
      <c r="L3" s="8"/>
    </row>
    <row r="4" spans="1:12" ht="31.5">
      <c r="A4" s="78" t="s">
        <v>22</v>
      </c>
      <c r="B4" s="79"/>
      <c r="C4" s="79"/>
      <c r="D4" s="79"/>
      <c r="E4" s="79"/>
      <c r="F4" s="79"/>
      <c r="G4" s="139">
        <f>_xlfn.IFERROR(C4/B4,0)</f>
        <v>0</v>
      </c>
      <c r="H4" s="139">
        <f>_xlfn.IFERROR(E4/D4,0)</f>
        <v>0</v>
      </c>
      <c r="I4" s="139">
        <f>_xlfn.IFERROR(F4/E4,0)</f>
        <v>0</v>
      </c>
      <c r="J4" s="139">
        <f>_xlfn.IFERROR(F4/B4,0)</f>
        <v>0</v>
      </c>
      <c r="K4" s="17"/>
      <c r="L4" s="8"/>
    </row>
    <row r="5" spans="1:12" ht="15.75">
      <c r="A5" s="20" t="s">
        <v>23</v>
      </c>
      <c r="B5" s="3"/>
      <c r="C5" s="3"/>
      <c r="D5" s="3"/>
      <c r="E5" s="3"/>
      <c r="F5" s="3"/>
      <c r="G5" s="140">
        <f aca="true" t="shared" si="0" ref="G5:G22">_xlfn.IFERROR(C5/B5,0)</f>
        <v>0</v>
      </c>
      <c r="H5" s="140">
        <f aca="true" t="shared" si="1" ref="H5:H22">_xlfn.IFERROR(E5/D5,0)</f>
        <v>0</v>
      </c>
      <c r="I5" s="140">
        <f aca="true" t="shared" si="2" ref="I5:I22">_xlfn.IFERROR(F5/E5,0)</f>
        <v>0</v>
      </c>
      <c r="J5" s="140">
        <f aca="true" t="shared" si="3" ref="J5:J22">_xlfn.IFERROR(F5/B5,0)</f>
        <v>0</v>
      </c>
      <c r="K5" s="17"/>
      <c r="L5" s="8"/>
    </row>
    <row r="6" spans="1:12" ht="15.75">
      <c r="A6" s="20" t="s">
        <v>24</v>
      </c>
      <c r="B6" s="3"/>
      <c r="C6" s="3"/>
      <c r="D6" s="3"/>
      <c r="E6" s="3"/>
      <c r="F6" s="3"/>
      <c r="G6" s="140">
        <f t="shared" si="0"/>
        <v>0</v>
      </c>
      <c r="H6" s="140">
        <f t="shared" si="1"/>
        <v>0</v>
      </c>
      <c r="I6" s="140">
        <f t="shared" si="2"/>
        <v>0</v>
      </c>
      <c r="J6" s="140">
        <f t="shared" si="3"/>
        <v>0</v>
      </c>
      <c r="K6" s="17"/>
      <c r="L6" s="8"/>
    </row>
    <row r="7" spans="1:12" ht="31.5">
      <c r="A7" s="20" t="s">
        <v>25</v>
      </c>
      <c r="B7" s="3"/>
      <c r="C7" s="3"/>
      <c r="D7" s="3"/>
      <c r="E7" s="3"/>
      <c r="F7" s="3"/>
      <c r="G7" s="140">
        <f t="shared" si="0"/>
        <v>0</v>
      </c>
      <c r="H7" s="140">
        <f t="shared" si="1"/>
        <v>0</v>
      </c>
      <c r="I7" s="140">
        <f t="shared" si="2"/>
        <v>0</v>
      </c>
      <c r="J7" s="140">
        <f t="shared" si="3"/>
        <v>0</v>
      </c>
      <c r="K7" s="17"/>
      <c r="L7" s="8"/>
    </row>
    <row r="8" spans="1:12" ht="15.75">
      <c r="A8" s="20" t="s">
        <v>26</v>
      </c>
      <c r="B8" s="3"/>
      <c r="C8" s="3"/>
      <c r="D8" s="3"/>
      <c r="E8" s="3"/>
      <c r="F8" s="3"/>
      <c r="G8" s="140">
        <f t="shared" si="0"/>
        <v>0</v>
      </c>
      <c r="H8" s="140">
        <f t="shared" si="1"/>
        <v>0</v>
      </c>
      <c r="I8" s="140">
        <f t="shared" si="2"/>
        <v>0</v>
      </c>
      <c r="J8" s="140">
        <f t="shared" si="3"/>
        <v>0</v>
      </c>
      <c r="K8" s="17"/>
      <c r="L8" s="8"/>
    </row>
    <row r="9" spans="1:12" ht="15.75">
      <c r="A9" s="20" t="s">
        <v>27</v>
      </c>
      <c r="B9" s="3"/>
      <c r="C9" s="3"/>
      <c r="D9" s="3"/>
      <c r="E9" s="3"/>
      <c r="F9" s="3"/>
      <c r="G9" s="140">
        <f t="shared" si="0"/>
        <v>0</v>
      </c>
      <c r="H9" s="140">
        <f t="shared" si="1"/>
        <v>0</v>
      </c>
      <c r="I9" s="140">
        <f t="shared" si="2"/>
        <v>0</v>
      </c>
      <c r="J9" s="140">
        <f t="shared" si="3"/>
        <v>0</v>
      </c>
      <c r="K9" s="17"/>
      <c r="L9" s="8"/>
    </row>
    <row r="10" spans="1:12" ht="15.75">
      <c r="A10" s="20" t="s">
        <v>28</v>
      </c>
      <c r="B10" s="3"/>
      <c r="C10" s="3"/>
      <c r="D10" s="3"/>
      <c r="E10" s="3"/>
      <c r="F10" s="3"/>
      <c r="G10" s="140">
        <f t="shared" si="0"/>
        <v>0</v>
      </c>
      <c r="H10" s="140">
        <f t="shared" si="1"/>
        <v>0</v>
      </c>
      <c r="I10" s="140">
        <f t="shared" si="2"/>
        <v>0</v>
      </c>
      <c r="J10" s="140">
        <f t="shared" si="3"/>
        <v>0</v>
      </c>
      <c r="K10" s="17"/>
      <c r="L10" s="8"/>
    </row>
    <row r="11" spans="1:12" ht="15.75">
      <c r="A11" s="20" t="s">
        <v>29</v>
      </c>
      <c r="B11" s="3"/>
      <c r="C11" s="3"/>
      <c r="D11" s="3"/>
      <c r="E11" s="3"/>
      <c r="F11" s="3"/>
      <c r="G11" s="140">
        <f t="shared" si="0"/>
        <v>0</v>
      </c>
      <c r="H11" s="140">
        <f t="shared" si="1"/>
        <v>0</v>
      </c>
      <c r="I11" s="140">
        <f t="shared" si="2"/>
        <v>0</v>
      </c>
      <c r="J11" s="140">
        <f t="shared" si="3"/>
        <v>0</v>
      </c>
      <c r="K11" s="17"/>
      <c r="L11" s="8"/>
    </row>
    <row r="12" spans="1:12" ht="15.75">
      <c r="A12" s="20" t="s">
        <v>30</v>
      </c>
      <c r="B12" s="2"/>
      <c r="C12" s="2"/>
      <c r="D12" s="2"/>
      <c r="E12" s="2"/>
      <c r="F12" s="2"/>
      <c r="G12" s="140">
        <f t="shared" si="0"/>
        <v>0</v>
      </c>
      <c r="H12" s="140">
        <f t="shared" si="1"/>
        <v>0</v>
      </c>
      <c r="I12" s="140">
        <f t="shared" si="2"/>
        <v>0</v>
      </c>
      <c r="J12" s="140">
        <f t="shared" si="3"/>
        <v>0</v>
      </c>
      <c r="K12" s="17"/>
      <c r="L12" s="8"/>
    </row>
    <row r="13" spans="1:12" ht="31.5">
      <c r="A13" s="20" t="s">
        <v>31</v>
      </c>
      <c r="B13" s="33"/>
      <c r="C13" s="33"/>
      <c r="D13" s="2"/>
      <c r="E13" s="2"/>
      <c r="F13" s="2"/>
      <c r="G13" s="140">
        <f t="shared" si="0"/>
        <v>0</v>
      </c>
      <c r="H13" s="140">
        <f t="shared" si="1"/>
        <v>0</v>
      </c>
      <c r="I13" s="140">
        <f t="shared" si="2"/>
        <v>0</v>
      </c>
      <c r="J13" s="140">
        <f t="shared" si="3"/>
        <v>0</v>
      </c>
      <c r="K13" s="17"/>
      <c r="L13" s="8"/>
    </row>
    <row r="14" spans="1:12" ht="15.75">
      <c r="A14" s="20" t="s">
        <v>32</v>
      </c>
      <c r="B14" s="3"/>
      <c r="C14" s="3"/>
      <c r="D14" s="3"/>
      <c r="E14" s="3"/>
      <c r="F14" s="3"/>
      <c r="G14" s="140">
        <f t="shared" si="0"/>
        <v>0</v>
      </c>
      <c r="H14" s="140">
        <f t="shared" si="1"/>
        <v>0</v>
      </c>
      <c r="I14" s="140">
        <f t="shared" si="2"/>
        <v>0</v>
      </c>
      <c r="J14" s="140">
        <f t="shared" si="3"/>
        <v>0</v>
      </c>
      <c r="K14" s="17"/>
      <c r="L14" s="8"/>
    </row>
    <row r="15" spans="1:12" ht="47.25">
      <c r="A15" s="20" t="s">
        <v>33</v>
      </c>
      <c r="B15" s="3"/>
      <c r="C15" s="3"/>
      <c r="D15" s="3"/>
      <c r="E15" s="3"/>
      <c r="F15" s="3"/>
      <c r="G15" s="140">
        <f t="shared" si="0"/>
        <v>0</v>
      </c>
      <c r="H15" s="140">
        <f t="shared" si="1"/>
        <v>0</v>
      </c>
      <c r="I15" s="140">
        <f t="shared" si="2"/>
        <v>0</v>
      </c>
      <c r="J15" s="140">
        <f t="shared" si="3"/>
        <v>0</v>
      </c>
      <c r="K15" s="17"/>
      <c r="L15" s="8"/>
    </row>
    <row r="16" spans="1:12" ht="15.75">
      <c r="A16" s="20" t="s">
        <v>34</v>
      </c>
      <c r="B16" s="3"/>
      <c r="C16" s="3"/>
      <c r="D16" s="3"/>
      <c r="E16" s="3"/>
      <c r="F16" s="3"/>
      <c r="G16" s="140">
        <f t="shared" si="0"/>
        <v>0</v>
      </c>
      <c r="H16" s="140">
        <f t="shared" si="1"/>
        <v>0</v>
      </c>
      <c r="I16" s="140">
        <f t="shared" si="2"/>
        <v>0</v>
      </c>
      <c r="J16" s="140">
        <f t="shared" si="3"/>
        <v>0</v>
      </c>
      <c r="K16" s="17"/>
      <c r="L16" s="8"/>
    </row>
    <row r="17" spans="1:12" ht="15.75">
      <c r="A17" s="20" t="s">
        <v>35</v>
      </c>
      <c r="B17" s="3"/>
      <c r="C17" s="3"/>
      <c r="D17" s="3"/>
      <c r="E17" s="3"/>
      <c r="F17" s="3"/>
      <c r="G17" s="140">
        <f t="shared" si="0"/>
        <v>0</v>
      </c>
      <c r="H17" s="140">
        <f t="shared" si="1"/>
        <v>0</v>
      </c>
      <c r="I17" s="140">
        <f t="shared" si="2"/>
        <v>0</v>
      </c>
      <c r="J17" s="140">
        <f t="shared" si="3"/>
        <v>0</v>
      </c>
      <c r="K17" s="17"/>
      <c r="L17" s="8"/>
    </row>
    <row r="18" spans="1:12" ht="15.75">
      <c r="A18" s="20" t="s">
        <v>36</v>
      </c>
      <c r="B18" s="3"/>
      <c r="C18" s="3"/>
      <c r="D18" s="3"/>
      <c r="E18" s="3"/>
      <c r="F18" s="3"/>
      <c r="G18" s="140">
        <f t="shared" si="0"/>
        <v>0</v>
      </c>
      <c r="H18" s="140">
        <f t="shared" si="1"/>
        <v>0</v>
      </c>
      <c r="I18" s="140">
        <f t="shared" si="2"/>
        <v>0</v>
      </c>
      <c r="J18" s="140">
        <f t="shared" si="3"/>
        <v>0</v>
      </c>
      <c r="K18" s="17"/>
      <c r="L18" s="8"/>
    </row>
    <row r="19" spans="1:12" ht="15.75">
      <c r="A19" s="20" t="s">
        <v>37</v>
      </c>
      <c r="B19" s="3"/>
      <c r="C19" s="3"/>
      <c r="D19" s="3"/>
      <c r="E19" s="3"/>
      <c r="F19" s="3"/>
      <c r="G19" s="140">
        <f t="shared" si="0"/>
        <v>0</v>
      </c>
      <c r="H19" s="140">
        <f t="shared" si="1"/>
        <v>0</v>
      </c>
      <c r="I19" s="140">
        <f t="shared" si="2"/>
        <v>0</v>
      </c>
      <c r="J19" s="140">
        <f t="shared" si="3"/>
        <v>0</v>
      </c>
      <c r="K19" s="17"/>
      <c r="L19" s="8"/>
    </row>
    <row r="20" spans="1:12" ht="15.75">
      <c r="A20" s="20" t="s">
        <v>38</v>
      </c>
      <c r="B20" s="3"/>
      <c r="C20" s="3"/>
      <c r="D20" s="3"/>
      <c r="E20" s="3"/>
      <c r="F20" s="3"/>
      <c r="G20" s="140">
        <f t="shared" si="0"/>
        <v>0</v>
      </c>
      <c r="H20" s="140">
        <f t="shared" si="1"/>
        <v>0</v>
      </c>
      <c r="I20" s="140">
        <f t="shared" si="2"/>
        <v>0</v>
      </c>
      <c r="J20" s="140">
        <f t="shared" si="3"/>
        <v>0</v>
      </c>
      <c r="K20" s="12"/>
      <c r="L20" s="8"/>
    </row>
    <row r="21" spans="1:12" ht="15.75">
      <c r="A21" s="20" t="s">
        <v>39</v>
      </c>
      <c r="B21" s="3"/>
      <c r="C21" s="3"/>
      <c r="D21" s="3"/>
      <c r="E21" s="3"/>
      <c r="F21" s="3"/>
      <c r="G21" s="140">
        <f t="shared" si="0"/>
        <v>0</v>
      </c>
      <c r="H21" s="140">
        <f t="shared" si="1"/>
        <v>0</v>
      </c>
      <c r="I21" s="140">
        <f t="shared" si="2"/>
        <v>0</v>
      </c>
      <c r="J21" s="140">
        <f t="shared" si="3"/>
        <v>0</v>
      </c>
      <c r="K21" s="17"/>
      <c r="L21" s="8"/>
    </row>
    <row r="22" spans="1:12" ht="15.75">
      <c r="A22" s="20" t="s">
        <v>40</v>
      </c>
      <c r="B22" s="3"/>
      <c r="C22" s="3"/>
      <c r="D22" s="3"/>
      <c r="E22" s="3"/>
      <c r="F22" s="3"/>
      <c r="G22" s="140">
        <f t="shared" si="0"/>
        <v>0</v>
      </c>
      <c r="H22" s="140">
        <f t="shared" si="1"/>
        <v>0</v>
      </c>
      <c r="I22" s="140">
        <f t="shared" si="2"/>
        <v>0</v>
      </c>
      <c r="J22" s="140">
        <f t="shared" si="3"/>
        <v>0</v>
      </c>
      <c r="K22" s="17"/>
      <c r="L22" s="8"/>
    </row>
    <row r="23" spans="1:12" ht="15.75">
      <c r="A23" s="20" t="s">
        <v>41</v>
      </c>
      <c r="B23" s="3"/>
      <c r="C23" s="3"/>
      <c r="D23" s="3"/>
      <c r="E23" s="3"/>
      <c r="F23" s="3"/>
      <c r="G23" s="140">
        <f aca="true" t="shared" si="4" ref="G23:G31">_xlfn.IFERROR(C23/B23,0)</f>
        <v>0</v>
      </c>
      <c r="H23" s="140">
        <f aca="true" t="shared" si="5" ref="H23:H31">_xlfn.IFERROR(E23/D23,0)</f>
        <v>0</v>
      </c>
      <c r="I23" s="140">
        <f aca="true" t="shared" si="6" ref="I23:I31">_xlfn.IFERROR(F23/E23,0)</f>
        <v>0</v>
      </c>
      <c r="J23" s="140">
        <f aca="true" t="shared" si="7" ref="J23:J31">_xlfn.IFERROR(F23/B23,0)</f>
        <v>0</v>
      </c>
      <c r="K23" s="17"/>
      <c r="L23" s="8"/>
    </row>
    <row r="24" spans="1:12" ht="15.75">
      <c r="A24" s="20" t="s">
        <v>42</v>
      </c>
      <c r="B24" s="3"/>
      <c r="C24" s="3"/>
      <c r="D24" s="3"/>
      <c r="E24" s="3"/>
      <c r="F24" s="3"/>
      <c r="G24" s="140">
        <f t="shared" si="4"/>
        <v>0</v>
      </c>
      <c r="H24" s="140">
        <f t="shared" si="5"/>
        <v>0</v>
      </c>
      <c r="I24" s="140">
        <f t="shared" si="6"/>
        <v>0</v>
      </c>
      <c r="J24" s="140">
        <f t="shared" si="7"/>
        <v>0</v>
      </c>
      <c r="K24" s="17"/>
      <c r="L24" s="8"/>
    </row>
    <row r="25" spans="1:12" ht="15.75">
      <c r="A25" s="20" t="s">
        <v>43</v>
      </c>
      <c r="B25" s="3"/>
      <c r="C25" s="3"/>
      <c r="D25" s="3"/>
      <c r="E25" s="3"/>
      <c r="F25" s="3"/>
      <c r="G25" s="140">
        <f t="shared" si="4"/>
        <v>0</v>
      </c>
      <c r="H25" s="140">
        <f t="shared" si="5"/>
        <v>0</v>
      </c>
      <c r="I25" s="140">
        <f t="shared" si="6"/>
        <v>0</v>
      </c>
      <c r="J25" s="140">
        <f t="shared" si="7"/>
        <v>0</v>
      </c>
      <c r="K25" s="17"/>
      <c r="L25" s="8"/>
    </row>
    <row r="26" spans="1:12" ht="15.75">
      <c r="A26" s="20" t="s">
        <v>44</v>
      </c>
      <c r="B26" s="3"/>
      <c r="C26" s="3"/>
      <c r="D26" s="3"/>
      <c r="E26" s="3"/>
      <c r="F26" s="3"/>
      <c r="G26" s="140">
        <f t="shared" si="4"/>
        <v>0</v>
      </c>
      <c r="H26" s="140">
        <f t="shared" si="5"/>
        <v>0</v>
      </c>
      <c r="I26" s="140">
        <f t="shared" si="6"/>
        <v>0</v>
      </c>
      <c r="J26" s="140">
        <f t="shared" si="7"/>
        <v>0</v>
      </c>
      <c r="K26" s="17"/>
      <c r="L26" s="8"/>
    </row>
    <row r="27" spans="1:12" ht="15.75">
      <c r="A27" s="20" t="s">
        <v>45</v>
      </c>
      <c r="B27" s="3"/>
      <c r="C27" s="3"/>
      <c r="D27" s="3"/>
      <c r="E27" s="3"/>
      <c r="F27" s="3"/>
      <c r="G27" s="140">
        <f t="shared" si="4"/>
        <v>0</v>
      </c>
      <c r="H27" s="140">
        <f t="shared" si="5"/>
        <v>0</v>
      </c>
      <c r="I27" s="140">
        <f t="shared" si="6"/>
        <v>0</v>
      </c>
      <c r="J27" s="140">
        <f t="shared" si="7"/>
        <v>0</v>
      </c>
      <c r="K27" s="17"/>
      <c r="L27" s="8"/>
    </row>
    <row r="28" spans="1:12" ht="15.75">
      <c r="A28" s="20" t="s">
        <v>46</v>
      </c>
      <c r="B28" s="3"/>
      <c r="C28" s="3"/>
      <c r="D28" s="3"/>
      <c r="E28" s="3"/>
      <c r="F28" s="3"/>
      <c r="G28" s="140">
        <f t="shared" si="4"/>
        <v>0</v>
      </c>
      <c r="H28" s="140">
        <f t="shared" si="5"/>
        <v>0</v>
      </c>
      <c r="I28" s="140">
        <f t="shared" si="6"/>
        <v>0</v>
      </c>
      <c r="J28" s="140">
        <f t="shared" si="7"/>
        <v>0</v>
      </c>
      <c r="K28" s="17"/>
      <c r="L28" s="8"/>
    </row>
    <row r="29" spans="1:12" ht="15.75">
      <c r="A29" s="20" t="s">
        <v>47</v>
      </c>
      <c r="B29" s="3"/>
      <c r="C29" s="3"/>
      <c r="D29" s="3"/>
      <c r="E29" s="3"/>
      <c r="F29" s="3"/>
      <c r="G29" s="140">
        <f t="shared" si="4"/>
        <v>0</v>
      </c>
      <c r="H29" s="140">
        <f t="shared" si="5"/>
        <v>0</v>
      </c>
      <c r="I29" s="140">
        <f t="shared" si="6"/>
        <v>0</v>
      </c>
      <c r="J29" s="140">
        <f t="shared" si="7"/>
        <v>0</v>
      </c>
      <c r="K29" s="17"/>
      <c r="L29" s="8"/>
    </row>
    <row r="30" spans="1:12" ht="31.5">
      <c r="A30" s="33" t="s">
        <v>48</v>
      </c>
      <c r="B30" s="2"/>
      <c r="C30" s="2"/>
      <c r="D30" s="2"/>
      <c r="E30" s="2"/>
      <c r="F30" s="2"/>
      <c r="G30" s="140">
        <f t="shared" si="4"/>
        <v>0</v>
      </c>
      <c r="H30" s="140">
        <f t="shared" si="5"/>
        <v>0</v>
      </c>
      <c r="I30" s="140">
        <f t="shared" si="6"/>
        <v>0</v>
      </c>
      <c r="J30" s="140">
        <f t="shared" si="7"/>
        <v>0</v>
      </c>
      <c r="K30" s="17"/>
      <c r="L30" s="8"/>
    </row>
    <row r="31" spans="1:12" ht="15.75">
      <c r="A31" s="137" t="s">
        <v>58</v>
      </c>
      <c r="B31" s="54">
        <f>SUM(B4:B30)</f>
        <v>0</v>
      </c>
      <c r="C31" s="54">
        <f>SUM(C4:C30)</f>
        <v>0</v>
      </c>
      <c r="D31" s="54">
        <f>SUM(D4:D30)</f>
        <v>0</v>
      </c>
      <c r="E31" s="54">
        <f>SUM(E4:E30)</f>
        <v>0</v>
      </c>
      <c r="F31" s="54">
        <f>SUM(F4:F30)</f>
        <v>0</v>
      </c>
      <c r="G31" s="140">
        <f t="shared" si="4"/>
        <v>0</v>
      </c>
      <c r="H31" s="140">
        <f t="shared" si="5"/>
        <v>0</v>
      </c>
      <c r="I31" s="140">
        <f t="shared" si="6"/>
        <v>0</v>
      </c>
      <c r="J31" s="140">
        <f t="shared" si="7"/>
        <v>0</v>
      </c>
      <c r="K31" s="17"/>
      <c r="L31" s="8"/>
    </row>
    <row r="32" spans="1:12" ht="15.75">
      <c r="A32" s="12"/>
      <c r="B32" s="8"/>
      <c r="C32" s="8"/>
      <c r="D32" s="8"/>
      <c r="E32" s="8"/>
      <c r="F32" s="8"/>
      <c r="G32" s="8"/>
      <c r="H32" s="8"/>
      <c r="I32" s="8"/>
      <c r="J32" s="8"/>
      <c r="K32" s="17"/>
      <c r="L32" s="8"/>
    </row>
    <row r="33" spans="1:12" ht="16.5" thickBot="1">
      <c r="A33" s="378" t="s">
        <v>57</v>
      </c>
      <c r="B33" s="378"/>
      <c r="C33" s="378"/>
      <c r="D33" s="378"/>
      <c r="E33" s="378"/>
      <c r="F33" s="378"/>
      <c r="G33" s="378"/>
      <c r="H33" s="378"/>
      <c r="I33" s="378"/>
      <c r="J33" s="378"/>
      <c r="K33" s="17"/>
      <c r="L33" s="8"/>
    </row>
    <row r="34" spans="1:12" ht="32.25" thickBot="1">
      <c r="A34" s="80" t="s">
        <v>70</v>
      </c>
      <c r="B34" s="81" t="s">
        <v>61</v>
      </c>
      <c r="C34" s="81" t="s">
        <v>62</v>
      </c>
      <c r="D34" s="82" t="s">
        <v>63</v>
      </c>
      <c r="E34" s="82" t="s">
        <v>64</v>
      </c>
      <c r="F34" s="82" t="s">
        <v>65</v>
      </c>
      <c r="G34" s="97" t="s">
        <v>66</v>
      </c>
      <c r="H34" s="97" t="s">
        <v>67</v>
      </c>
      <c r="I34" s="97" t="s">
        <v>68</v>
      </c>
      <c r="J34" s="98" t="s">
        <v>69</v>
      </c>
      <c r="K34" s="17"/>
      <c r="L34" s="8"/>
    </row>
    <row r="35" spans="1:12" ht="31.5">
      <c r="A35" s="78" t="s">
        <v>22</v>
      </c>
      <c r="B35" s="79"/>
      <c r="C35" s="79"/>
      <c r="D35" s="79"/>
      <c r="E35" s="79"/>
      <c r="F35" s="79"/>
      <c r="G35" s="139">
        <f>_xlfn.IFERROR(C35/B35,0)</f>
        <v>0</v>
      </c>
      <c r="H35" s="139">
        <f>_xlfn.IFERROR(E35/D35,0)</f>
        <v>0</v>
      </c>
      <c r="I35" s="139">
        <f>_xlfn.IFERROR(F35/E35,0)</f>
        <v>0</v>
      </c>
      <c r="J35" s="139">
        <f>_xlfn.IFERROR(F35/B35,0)</f>
        <v>0</v>
      </c>
      <c r="K35" s="17"/>
      <c r="L35" s="8"/>
    </row>
    <row r="36" spans="1:12" ht="20.25" customHeight="1">
      <c r="A36" s="20" t="s">
        <v>23</v>
      </c>
      <c r="B36" s="3"/>
      <c r="C36" s="3"/>
      <c r="D36" s="3"/>
      <c r="E36" s="3"/>
      <c r="F36" s="3"/>
      <c r="G36" s="140">
        <f aca="true" t="shared" si="8" ref="G36:G46">_xlfn.IFERROR(C36/B36,0)</f>
        <v>0</v>
      </c>
      <c r="H36" s="140">
        <f aca="true" t="shared" si="9" ref="H36:H46">_xlfn.IFERROR(E36/D36,0)</f>
        <v>0</v>
      </c>
      <c r="I36" s="140">
        <f aca="true" t="shared" si="10" ref="I36:I46">_xlfn.IFERROR(F36/E36,0)</f>
        <v>0</v>
      </c>
      <c r="J36" s="140">
        <f aca="true" t="shared" si="11" ref="J36:J46">_xlfn.IFERROR(F36/B36,0)</f>
        <v>0</v>
      </c>
      <c r="K36" s="17"/>
      <c r="L36" s="8"/>
    </row>
    <row r="37" spans="1:12" ht="15.75">
      <c r="A37" s="20" t="s">
        <v>24</v>
      </c>
      <c r="B37" s="3"/>
      <c r="C37" s="3"/>
      <c r="D37" s="3"/>
      <c r="E37" s="3"/>
      <c r="F37" s="3"/>
      <c r="G37" s="140">
        <f t="shared" si="8"/>
        <v>0</v>
      </c>
      <c r="H37" s="140">
        <f t="shared" si="9"/>
        <v>0</v>
      </c>
      <c r="I37" s="140">
        <f t="shared" si="10"/>
        <v>0</v>
      </c>
      <c r="J37" s="140">
        <f t="shared" si="11"/>
        <v>0</v>
      </c>
      <c r="K37" s="17"/>
      <c r="L37" s="8"/>
    </row>
    <row r="38" spans="1:11" ht="31.5">
      <c r="A38" s="20" t="s">
        <v>25</v>
      </c>
      <c r="B38" s="3"/>
      <c r="C38" s="3"/>
      <c r="D38" s="3"/>
      <c r="E38" s="3"/>
      <c r="F38" s="3"/>
      <c r="G38" s="140">
        <f t="shared" si="8"/>
        <v>0</v>
      </c>
      <c r="H38" s="140">
        <f t="shared" si="9"/>
        <v>0</v>
      </c>
      <c r="I38" s="140">
        <f t="shared" si="10"/>
        <v>0</v>
      </c>
      <c r="J38" s="140">
        <f t="shared" si="11"/>
        <v>0</v>
      </c>
      <c r="K38" s="13"/>
    </row>
    <row r="39" spans="1:11" ht="19.5" customHeight="1">
      <c r="A39" s="20" t="s">
        <v>26</v>
      </c>
      <c r="B39" s="3"/>
      <c r="C39" s="3"/>
      <c r="D39" s="3"/>
      <c r="E39" s="3"/>
      <c r="F39" s="3"/>
      <c r="G39" s="140">
        <f t="shared" si="8"/>
        <v>0</v>
      </c>
      <c r="H39" s="140">
        <f t="shared" si="9"/>
        <v>0</v>
      </c>
      <c r="I39" s="140">
        <f t="shared" si="10"/>
        <v>0</v>
      </c>
      <c r="J39" s="140">
        <f t="shared" si="11"/>
        <v>0</v>
      </c>
      <c r="K39" s="13"/>
    </row>
    <row r="40" spans="1:11" ht="20.25" customHeight="1">
      <c r="A40" s="20" t="s">
        <v>27</v>
      </c>
      <c r="B40" s="3"/>
      <c r="C40" s="3"/>
      <c r="D40" s="3"/>
      <c r="E40" s="3"/>
      <c r="F40" s="3"/>
      <c r="G40" s="140">
        <f t="shared" si="8"/>
        <v>0</v>
      </c>
      <c r="H40" s="140">
        <f t="shared" si="9"/>
        <v>0</v>
      </c>
      <c r="I40" s="140">
        <f t="shared" si="10"/>
        <v>0</v>
      </c>
      <c r="J40" s="140">
        <f t="shared" si="11"/>
        <v>0</v>
      </c>
      <c r="K40" s="13"/>
    </row>
    <row r="41" spans="1:11" ht="19.5" customHeight="1">
      <c r="A41" s="20" t="s">
        <v>28</v>
      </c>
      <c r="B41" s="3"/>
      <c r="C41" s="3"/>
      <c r="D41" s="3"/>
      <c r="E41" s="3"/>
      <c r="F41" s="3"/>
      <c r="G41" s="140">
        <f t="shared" si="8"/>
        <v>0</v>
      </c>
      <c r="H41" s="140">
        <f t="shared" si="9"/>
        <v>0</v>
      </c>
      <c r="I41" s="140">
        <f t="shared" si="10"/>
        <v>0</v>
      </c>
      <c r="J41" s="140">
        <f t="shared" si="11"/>
        <v>0</v>
      </c>
      <c r="K41" s="13"/>
    </row>
    <row r="42" spans="1:11" ht="18.75" customHeight="1">
      <c r="A42" s="20" t="s">
        <v>29</v>
      </c>
      <c r="B42" s="3"/>
      <c r="C42" s="3"/>
      <c r="D42" s="3"/>
      <c r="E42" s="3"/>
      <c r="F42" s="3"/>
      <c r="G42" s="140">
        <f t="shared" si="8"/>
        <v>0</v>
      </c>
      <c r="H42" s="140">
        <f t="shared" si="9"/>
        <v>0</v>
      </c>
      <c r="I42" s="140">
        <f t="shared" si="10"/>
        <v>0</v>
      </c>
      <c r="J42" s="140">
        <f t="shared" si="11"/>
        <v>0</v>
      </c>
      <c r="K42" s="13"/>
    </row>
    <row r="43" spans="1:11" ht="21.75" customHeight="1">
      <c r="A43" s="20" t="s">
        <v>30</v>
      </c>
      <c r="B43" s="2"/>
      <c r="C43" s="2"/>
      <c r="D43" s="2"/>
      <c r="E43" s="2"/>
      <c r="F43" s="2"/>
      <c r="G43" s="140">
        <f t="shared" si="8"/>
        <v>0</v>
      </c>
      <c r="H43" s="140">
        <f t="shared" si="9"/>
        <v>0</v>
      </c>
      <c r="I43" s="140">
        <f t="shared" si="10"/>
        <v>0</v>
      </c>
      <c r="J43" s="140">
        <f t="shared" si="11"/>
        <v>0</v>
      </c>
      <c r="K43" s="13"/>
    </row>
    <row r="44" spans="1:11" ht="31.5">
      <c r="A44" s="20" t="s">
        <v>31</v>
      </c>
      <c r="B44" s="33"/>
      <c r="C44" s="33"/>
      <c r="D44" s="2"/>
      <c r="E44" s="2"/>
      <c r="F44" s="2"/>
      <c r="G44" s="140">
        <f t="shared" si="8"/>
        <v>0</v>
      </c>
      <c r="H44" s="140">
        <f t="shared" si="9"/>
        <v>0</v>
      </c>
      <c r="I44" s="140">
        <f t="shared" si="10"/>
        <v>0</v>
      </c>
      <c r="J44" s="140">
        <f t="shared" si="11"/>
        <v>0</v>
      </c>
      <c r="K44" s="13"/>
    </row>
    <row r="45" spans="1:11" ht="15.75">
      <c r="A45" s="20" t="s">
        <v>32</v>
      </c>
      <c r="B45" s="3"/>
      <c r="C45" s="3"/>
      <c r="D45" s="3"/>
      <c r="E45" s="3"/>
      <c r="F45" s="3"/>
      <c r="G45" s="140">
        <f t="shared" si="8"/>
        <v>0</v>
      </c>
      <c r="H45" s="140">
        <f t="shared" si="9"/>
        <v>0</v>
      </c>
      <c r="I45" s="140">
        <f t="shared" si="10"/>
        <v>0</v>
      </c>
      <c r="J45" s="140">
        <f t="shared" si="11"/>
        <v>0</v>
      </c>
      <c r="K45" s="13"/>
    </row>
    <row r="46" spans="1:11" ht="47.25">
      <c r="A46" s="20" t="s">
        <v>33</v>
      </c>
      <c r="B46" s="3"/>
      <c r="C46" s="3"/>
      <c r="D46" s="3"/>
      <c r="E46" s="3"/>
      <c r="F46" s="3"/>
      <c r="G46" s="140">
        <f t="shared" si="8"/>
        <v>0</v>
      </c>
      <c r="H46" s="140">
        <f t="shared" si="9"/>
        <v>0</v>
      </c>
      <c r="I46" s="140">
        <f t="shared" si="10"/>
        <v>0</v>
      </c>
      <c r="J46" s="140">
        <f t="shared" si="11"/>
        <v>0</v>
      </c>
      <c r="K46" s="13"/>
    </row>
    <row r="47" spans="1:11" ht="15.75">
      <c r="A47" s="20" t="s">
        <v>34</v>
      </c>
      <c r="B47" s="3"/>
      <c r="C47" s="3"/>
      <c r="D47" s="3"/>
      <c r="E47" s="3"/>
      <c r="F47" s="3"/>
      <c r="G47" s="140">
        <f aca="true" t="shared" si="12" ref="G47:G62">_xlfn.IFERROR(C47/B47,0)</f>
        <v>0</v>
      </c>
      <c r="H47" s="140">
        <f aca="true" t="shared" si="13" ref="H47:H62">_xlfn.IFERROR(E47/D47,0)</f>
        <v>0</v>
      </c>
      <c r="I47" s="140">
        <f aca="true" t="shared" si="14" ref="I47:I62">_xlfn.IFERROR(F47/E47,0)</f>
        <v>0</v>
      </c>
      <c r="J47" s="140">
        <f aca="true" t="shared" si="15" ref="J47:J62">_xlfn.IFERROR(F47/B47,0)</f>
        <v>0</v>
      </c>
      <c r="K47" s="13"/>
    </row>
    <row r="48" spans="1:11" ht="15.75">
      <c r="A48" s="20" t="s">
        <v>35</v>
      </c>
      <c r="B48" s="3"/>
      <c r="C48" s="3"/>
      <c r="D48" s="3"/>
      <c r="E48" s="3"/>
      <c r="F48" s="3"/>
      <c r="G48" s="140">
        <f t="shared" si="12"/>
        <v>0</v>
      </c>
      <c r="H48" s="140">
        <f t="shared" si="13"/>
        <v>0</v>
      </c>
      <c r="I48" s="140">
        <f t="shared" si="14"/>
        <v>0</v>
      </c>
      <c r="J48" s="140">
        <f t="shared" si="15"/>
        <v>0</v>
      </c>
      <c r="K48" s="13"/>
    </row>
    <row r="49" spans="1:11" ht="15.75">
      <c r="A49" s="20" t="s">
        <v>36</v>
      </c>
      <c r="B49" s="3"/>
      <c r="C49" s="3"/>
      <c r="D49" s="3"/>
      <c r="E49" s="3"/>
      <c r="F49" s="3"/>
      <c r="G49" s="140">
        <f t="shared" si="12"/>
        <v>0</v>
      </c>
      <c r="H49" s="140">
        <f t="shared" si="13"/>
        <v>0</v>
      </c>
      <c r="I49" s="140">
        <f t="shared" si="14"/>
        <v>0</v>
      </c>
      <c r="J49" s="140">
        <f t="shared" si="15"/>
        <v>0</v>
      </c>
      <c r="K49" s="13"/>
    </row>
    <row r="50" spans="1:11" ht="15.75">
      <c r="A50" s="20" t="s">
        <v>37</v>
      </c>
      <c r="B50" s="3"/>
      <c r="C50" s="3"/>
      <c r="D50" s="3"/>
      <c r="E50" s="3"/>
      <c r="F50" s="3"/>
      <c r="G50" s="140">
        <f t="shared" si="12"/>
        <v>0</v>
      </c>
      <c r="H50" s="140">
        <f t="shared" si="13"/>
        <v>0</v>
      </c>
      <c r="I50" s="140">
        <f t="shared" si="14"/>
        <v>0</v>
      </c>
      <c r="J50" s="140">
        <f t="shared" si="15"/>
        <v>0</v>
      </c>
      <c r="K50" s="13"/>
    </row>
    <row r="51" spans="1:11" ht="15.75">
      <c r="A51" s="20" t="s">
        <v>38</v>
      </c>
      <c r="B51" s="3"/>
      <c r="C51" s="3"/>
      <c r="D51" s="3"/>
      <c r="E51" s="3"/>
      <c r="F51" s="3"/>
      <c r="G51" s="140">
        <f t="shared" si="12"/>
        <v>0</v>
      </c>
      <c r="H51" s="140">
        <f t="shared" si="13"/>
        <v>0</v>
      </c>
      <c r="I51" s="140">
        <f t="shared" si="14"/>
        <v>0</v>
      </c>
      <c r="J51" s="140">
        <f t="shared" si="15"/>
        <v>0</v>
      </c>
      <c r="K51" s="13"/>
    </row>
    <row r="52" spans="1:11" ht="15.75">
      <c r="A52" s="20" t="s">
        <v>39</v>
      </c>
      <c r="B52" s="3"/>
      <c r="C52" s="3"/>
      <c r="D52" s="3"/>
      <c r="E52" s="3"/>
      <c r="F52" s="3"/>
      <c r="G52" s="140">
        <f t="shared" si="12"/>
        <v>0</v>
      </c>
      <c r="H52" s="140">
        <f t="shared" si="13"/>
        <v>0</v>
      </c>
      <c r="I52" s="140">
        <f t="shared" si="14"/>
        <v>0</v>
      </c>
      <c r="J52" s="140">
        <f t="shared" si="15"/>
        <v>0</v>
      </c>
      <c r="K52" s="13"/>
    </row>
    <row r="53" spans="1:11" ht="15.75">
      <c r="A53" s="20" t="s">
        <v>40</v>
      </c>
      <c r="B53" s="3"/>
      <c r="C53" s="3"/>
      <c r="D53" s="3"/>
      <c r="E53" s="3"/>
      <c r="F53" s="3"/>
      <c r="G53" s="140">
        <f t="shared" si="12"/>
        <v>0</v>
      </c>
      <c r="H53" s="140">
        <f t="shared" si="13"/>
        <v>0</v>
      </c>
      <c r="I53" s="140">
        <f t="shared" si="14"/>
        <v>0</v>
      </c>
      <c r="J53" s="140">
        <f t="shared" si="15"/>
        <v>0</v>
      </c>
      <c r="K53" s="13"/>
    </row>
    <row r="54" spans="1:11" ht="20.25" customHeight="1">
      <c r="A54" s="20" t="s">
        <v>41</v>
      </c>
      <c r="B54" s="3"/>
      <c r="C54" s="3"/>
      <c r="D54" s="3"/>
      <c r="E54" s="3"/>
      <c r="F54" s="3"/>
      <c r="G54" s="140">
        <f t="shared" si="12"/>
        <v>0</v>
      </c>
      <c r="H54" s="140">
        <f t="shared" si="13"/>
        <v>0</v>
      </c>
      <c r="I54" s="140">
        <f t="shared" si="14"/>
        <v>0</v>
      </c>
      <c r="J54" s="140">
        <f t="shared" si="15"/>
        <v>0</v>
      </c>
      <c r="K54" s="13"/>
    </row>
    <row r="55" spans="1:11" ht="15.75">
      <c r="A55" s="20" t="s">
        <v>42</v>
      </c>
      <c r="B55" s="3"/>
      <c r="C55" s="3"/>
      <c r="D55" s="3"/>
      <c r="E55" s="3"/>
      <c r="F55" s="3"/>
      <c r="G55" s="140">
        <f t="shared" si="12"/>
        <v>0</v>
      </c>
      <c r="H55" s="140">
        <f t="shared" si="13"/>
        <v>0</v>
      </c>
      <c r="I55" s="140">
        <f t="shared" si="14"/>
        <v>0</v>
      </c>
      <c r="J55" s="140">
        <f t="shared" si="15"/>
        <v>0</v>
      </c>
      <c r="K55" s="13"/>
    </row>
    <row r="56" spans="1:11" ht="20.25" customHeight="1">
      <c r="A56" s="20" t="s">
        <v>43</v>
      </c>
      <c r="B56" s="3"/>
      <c r="C56" s="3"/>
      <c r="D56" s="3"/>
      <c r="E56" s="3"/>
      <c r="F56" s="3"/>
      <c r="G56" s="140">
        <f t="shared" si="12"/>
        <v>0</v>
      </c>
      <c r="H56" s="140">
        <f t="shared" si="13"/>
        <v>0</v>
      </c>
      <c r="I56" s="140">
        <f t="shared" si="14"/>
        <v>0</v>
      </c>
      <c r="J56" s="140">
        <f t="shared" si="15"/>
        <v>0</v>
      </c>
      <c r="K56" s="13"/>
    </row>
    <row r="57" spans="1:11" ht="18" customHeight="1">
      <c r="A57" s="20" t="s">
        <v>44</v>
      </c>
      <c r="B57" s="3"/>
      <c r="C57" s="3"/>
      <c r="D57" s="3"/>
      <c r="E57" s="3"/>
      <c r="F57" s="3"/>
      <c r="G57" s="140">
        <f t="shared" si="12"/>
        <v>0</v>
      </c>
      <c r="H57" s="140">
        <f t="shared" si="13"/>
        <v>0</v>
      </c>
      <c r="I57" s="140">
        <f t="shared" si="14"/>
        <v>0</v>
      </c>
      <c r="J57" s="140">
        <f t="shared" si="15"/>
        <v>0</v>
      </c>
      <c r="K57" s="13"/>
    </row>
    <row r="58" spans="1:11" ht="17.25" customHeight="1">
      <c r="A58" s="20" t="s">
        <v>45</v>
      </c>
      <c r="B58" s="3"/>
      <c r="C58" s="3"/>
      <c r="D58" s="3"/>
      <c r="E58" s="3"/>
      <c r="F58" s="3"/>
      <c r="G58" s="140">
        <f t="shared" si="12"/>
        <v>0</v>
      </c>
      <c r="H58" s="140">
        <f t="shared" si="13"/>
        <v>0</v>
      </c>
      <c r="I58" s="140">
        <f t="shared" si="14"/>
        <v>0</v>
      </c>
      <c r="J58" s="140">
        <f t="shared" si="15"/>
        <v>0</v>
      </c>
      <c r="K58" s="13"/>
    </row>
    <row r="59" spans="1:11" ht="18" customHeight="1">
      <c r="A59" s="20" t="s">
        <v>46</v>
      </c>
      <c r="B59" s="3"/>
      <c r="C59" s="3"/>
      <c r="D59" s="3"/>
      <c r="E59" s="3"/>
      <c r="F59" s="3"/>
      <c r="G59" s="140">
        <f t="shared" si="12"/>
        <v>0</v>
      </c>
      <c r="H59" s="140">
        <f t="shared" si="13"/>
        <v>0</v>
      </c>
      <c r="I59" s="140">
        <f t="shared" si="14"/>
        <v>0</v>
      </c>
      <c r="J59" s="140">
        <f t="shared" si="15"/>
        <v>0</v>
      </c>
      <c r="K59" s="13"/>
    </row>
    <row r="60" spans="1:11" ht="18" customHeight="1">
      <c r="A60" s="20" t="s">
        <v>47</v>
      </c>
      <c r="B60" s="3"/>
      <c r="C60" s="3"/>
      <c r="D60" s="3"/>
      <c r="E60" s="3"/>
      <c r="F60" s="3"/>
      <c r="G60" s="140">
        <f t="shared" si="12"/>
        <v>0</v>
      </c>
      <c r="H60" s="140">
        <f t="shared" si="13"/>
        <v>0</v>
      </c>
      <c r="I60" s="140">
        <f t="shared" si="14"/>
        <v>0</v>
      </c>
      <c r="J60" s="140">
        <f t="shared" si="15"/>
        <v>0</v>
      </c>
      <c r="K60" s="13"/>
    </row>
    <row r="61" spans="1:11" ht="31.5">
      <c r="A61" s="33" t="s">
        <v>48</v>
      </c>
      <c r="B61" s="2"/>
      <c r="C61" s="2"/>
      <c r="D61" s="2"/>
      <c r="E61" s="2"/>
      <c r="F61" s="2"/>
      <c r="G61" s="140">
        <f t="shared" si="12"/>
        <v>0</v>
      </c>
      <c r="H61" s="140">
        <f t="shared" si="13"/>
        <v>0</v>
      </c>
      <c r="I61" s="140">
        <f t="shared" si="14"/>
        <v>0</v>
      </c>
      <c r="J61" s="140">
        <f t="shared" si="15"/>
        <v>0</v>
      </c>
      <c r="K61" s="13"/>
    </row>
    <row r="62" spans="1:11" ht="15.75">
      <c r="A62" s="137" t="s">
        <v>58</v>
      </c>
      <c r="B62" s="54">
        <f>SUM(B35:B61)</f>
        <v>0</v>
      </c>
      <c r="C62" s="54">
        <f>SUM(C35:C61)</f>
        <v>0</v>
      </c>
      <c r="D62" s="54">
        <f>SUM(D35:D61)</f>
        <v>0</v>
      </c>
      <c r="E62" s="54">
        <f>SUM(E35:E61)</f>
        <v>0</v>
      </c>
      <c r="F62" s="54">
        <f>SUM(F35:F61)</f>
        <v>0</v>
      </c>
      <c r="G62" s="140">
        <f t="shared" si="12"/>
        <v>0</v>
      </c>
      <c r="H62" s="140">
        <f t="shared" si="13"/>
        <v>0</v>
      </c>
      <c r="I62" s="140">
        <f t="shared" si="14"/>
        <v>0</v>
      </c>
      <c r="J62" s="140">
        <f t="shared" si="15"/>
        <v>0</v>
      </c>
      <c r="K62" s="13"/>
    </row>
    <row r="63" ht="15.75">
      <c r="K63" s="13"/>
    </row>
    <row r="64" spans="1:11" ht="16.5" thickBot="1">
      <c r="A64" s="381" t="s">
        <v>127</v>
      </c>
      <c r="B64" s="382"/>
      <c r="C64" s="382"/>
      <c r="D64" s="382"/>
      <c r="E64" s="383"/>
      <c r="K64" s="13"/>
    </row>
    <row r="65" spans="1:11" ht="63.75" thickBot="1">
      <c r="A65" s="92" t="s">
        <v>70</v>
      </c>
      <c r="B65" s="93" t="s">
        <v>62</v>
      </c>
      <c r="C65" s="94" t="s">
        <v>63</v>
      </c>
      <c r="D65" s="94" t="s">
        <v>64</v>
      </c>
      <c r="E65" s="94" t="s">
        <v>65</v>
      </c>
      <c r="F65" s="95" t="s">
        <v>145</v>
      </c>
      <c r="G65" s="95" t="s">
        <v>146</v>
      </c>
      <c r="H65" s="95" t="s">
        <v>147</v>
      </c>
      <c r="I65" s="96" t="s">
        <v>148</v>
      </c>
      <c r="K65" s="13"/>
    </row>
    <row r="66" spans="1:11" ht="31.5">
      <c r="A66" s="78" t="s">
        <v>22</v>
      </c>
      <c r="B66" s="79"/>
      <c r="C66" s="79"/>
      <c r="D66" s="79"/>
      <c r="E66" s="79"/>
      <c r="F66" s="141">
        <f>+_xlfn.IFERROR(B66/(C4+C35),0)*100</f>
        <v>0</v>
      </c>
      <c r="G66" s="141">
        <f>+_xlfn.IFERROR(C66/(D4+D35),0)*100</f>
        <v>0</v>
      </c>
      <c r="H66" s="141">
        <f>+_xlfn.IFERROR(D66/(E4+E35),0)*100</f>
        <v>0</v>
      </c>
      <c r="I66" s="141">
        <f>+_xlfn.IFERROR(E66/(F4+F35),0)*100</f>
        <v>0</v>
      </c>
      <c r="K66" s="13"/>
    </row>
    <row r="67" spans="1:11" ht="15.75">
      <c r="A67" s="20" t="s">
        <v>23</v>
      </c>
      <c r="B67" s="3"/>
      <c r="C67" s="3"/>
      <c r="D67" s="3"/>
      <c r="E67" s="3"/>
      <c r="F67" s="142">
        <f aca="true" t="shared" si="16" ref="F67:F77">+_xlfn.IFERROR(B67/(C5+C36),0)*100</f>
        <v>0</v>
      </c>
      <c r="G67" s="142">
        <f aca="true" t="shared" si="17" ref="G67:G77">+_xlfn.IFERROR(C67/(D5+D36),0)*100</f>
        <v>0</v>
      </c>
      <c r="H67" s="142">
        <f aca="true" t="shared" si="18" ref="H67:H78">+_xlfn.IFERROR(D67/(E5+E36),0)*100</f>
        <v>0</v>
      </c>
      <c r="I67" s="142">
        <f aca="true" t="shared" si="19" ref="I67:I78">+_xlfn.IFERROR(E67/(F5+F36),0)*100</f>
        <v>0</v>
      </c>
      <c r="K67" s="13"/>
    </row>
    <row r="68" spans="1:11" ht="15.75">
      <c r="A68" s="20" t="s">
        <v>24</v>
      </c>
      <c r="B68" s="3"/>
      <c r="C68" s="3"/>
      <c r="D68" s="3"/>
      <c r="E68" s="3"/>
      <c r="F68" s="142">
        <f t="shared" si="16"/>
        <v>0</v>
      </c>
      <c r="G68" s="142">
        <f t="shared" si="17"/>
        <v>0</v>
      </c>
      <c r="H68" s="142">
        <f t="shared" si="18"/>
        <v>0</v>
      </c>
      <c r="I68" s="142">
        <f t="shared" si="19"/>
        <v>0</v>
      </c>
      <c r="K68" s="13"/>
    </row>
    <row r="69" spans="1:11" ht="31.5">
      <c r="A69" s="20" t="s">
        <v>25</v>
      </c>
      <c r="B69" s="3"/>
      <c r="C69" s="3"/>
      <c r="D69" s="3"/>
      <c r="E69" s="3"/>
      <c r="F69" s="142">
        <f t="shared" si="16"/>
        <v>0</v>
      </c>
      <c r="G69" s="142">
        <f t="shared" si="17"/>
        <v>0</v>
      </c>
      <c r="H69" s="142">
        <f t="shared" si="18"/>
        <v>0</v>
      </c>
      <c r="I69" s="142">
        <f t="shared" si="19"/>
        <v>0</v>
      </c>
      <c r="K69" s="13"/>
    </row>
    <row r="70" spans="1:11" ht="15.75">
      <c r="A70" s="20" t="s">
        <v>26</v>
      </c>
      <c r="B70" s="3"/>
      <c r="C70" s="3"/>
      <c r="D70" s="3"/>
      <c r="E70" s="3"/>
      <c r="F70" s="142">
        <f t="shared" si="16"/>
        <v>0</v>
      </c>
      <c r="G70" s="142">
        <f t="shared" si="17"/>
        <v>0</v>
      </c>
      <c r="H70" s="142">
        <f t="shared" si="18"/>
        <v>0</v>
      </c>
      <c r="I70" s="142">
        <f t="shared" si="19"/>
        <v>0</v>
      </c>
      <c r="K70" s="13"/>
    </row>
    <row r="71" spans="1:11" ht="15.75">
      <c r="A71" s="20" t="s">
        <v>27</v>
      </c>
      <c r="B71" s="3"/>
      <c r="C71" s="3"/>
      <c r="D71" s="3"/>
      <c r="E71" s="3"/>
      <c r="F71" s="142">
        <f t="shared" si="16"/>
        <v>0</v>
      </c>
      <c r="G71" s="142">
        <f t="shared" si="17"/>
        <v>0</v>
      </c>
      <c r="H71" s="142">
        <f t="shared" si="18"/>
        <v>0</v>
      </c>
      <c r="I71" s="142">
        <f t="shared" si="19"/>
        <v>0</v>
      </c>
      <c r="K71" s="13"/>
    </row>
    <row r="72" spans="1:11" ht="15.75">
      <c r="A72" s="20" t="s">
        <v>28</v>
      </c>
      <c r="B72" s="3"/>
      <c r="C72" s="3"/>
      <c r="D72" s="3"/>
      <c r="E72" s="3"/>
      <c r="F72" s="142">
        <f t="shared" si="16"/>
        <v>0</v>
      </c>
      <c r="G72" s="142">
        <f t="shared" si="17"/>
        <v>0</v>
      </c>
      <c r="H72" s="142">
        <f t="shared" si="18"/>
        <v>0</v>
      </c>
      <c r="I72" s="142">
        <f t="shared" si="19"/>
        <v>0</v>
      </c>
      <c r="K72" s="13"/>
    </row>
    <row r="73" spans="1:11" ht="15.75">
      <c r="A73" s="20" t="s">
        <v>29</v>
      </c>
      <c r="B73" s="2"/>
      <c r="C73" s="2"/>
      <c r="D73" s="2"/>
      <c r="E73" s="2"/>
      <c r="F73" s="142">
        <f t="shared" si="16"/>
        <v>0</v>
      </c>
      <c r="G73" s="142">
        <f t="shared" si="17"/>
        <v>0</v>
      </c>
      <c r="H73" s="142">
        <f t="shared" si="18"/>
        <v>0</v>
      </c>
      <c r="I73" s="142">
        <f t="shared" si="19"/>
        <v>0</v>
      </c>
      <c r="K73" s="13"/>
    </row>
    <row r="74" spans="1:11" ht="15.75">
      <c r="A74" s="20" t="s">
        <v>30</v>
      </c>
      <c r="B74" s="33"/>
      <c r="C74" s="2"/>
      <c r="D74" s="2"/>
      <c r="E74" s="2"/>
      <c r="F74" s="142">
        <f t="shared" si="16"/>
        <v>0</v>
      </c>
      <c r="G74" s="142">
        <f t="shared" si="17"/>
        <v>0</v>
      </c>
      <c r="H74" s="142">
        <f t="shared" si="18"/>
        <v>0</v>
      </c>
      <c r="I74" s="142">
        <f t="shared" si="19"/>
        <v>0</v>
      </c>
      <c r="K74" s="13"/>
    </row>
    <row r="75" spans="1:11" ht="31.5">
      <c r="A75" s="20" t="s">
        <v>31</v>
      </c>
      <c r="B75" s="3"/>
      <c r="C75" s="3"/>
      <c r="D75" s="3"/>
      <c r="E75" s="3"/>
      <c r="F75" s="142">
        <f t="shared" si="16"/>
        <v>0</v>
      </c>
      <c r="G75" s="142">
        <f t="shared" si="17"/>
        <v>0</v>
      </c>
      <c r="H75" s="142">
        <f t="shared" si="18"/>
        <v>0</v>
      </c>
      <c r="I75" s="142">
        <f t="shared" si="19"/>
        <v>0</v>
      </c>
      <c r="K75" s="13"/>
    </row>
    <row r="76" spans="1:11" ht="15.75">
      <c r="A76" s="20" t="s">
        <v>32</v>
      </c>
      <c r="B76" s="3"/>
      <c r="C76" s="3"/>
      <c r="D76" s="3"/>
      <c r="E76" s="3"/>
      <c r="F76" s="142">
        <f t="shared" si="16"/>
        <v>0</v>
      </c>
      <c r="G76" s="142">
        <f t="shared" si="17"/>
        <v>0</v>
      </c>
      <c r="H76" s="142">
        <f t="shared" si="18"/>
        <v>0</v>
      </c>
      <c r="I76" s="142">
        <f t="shared" si="19"/>
        <v>0</v>
      </c>
      <c r="K76" s="13"/>
    </row>
    <row r="77" spans="1:11" ht="47.25">
      <c r="A77" s="20" t="s">
        <v>33</v>
      </c>
      <c r="B77" s="3"/>
      <c r="C77" s="3"/>
      <c r="D77" s="3"/>
      <c r="E77" s="3"/>
      <c r="F77" s="142">
        <f t="shared" si="16"/>
        <v>0</v>
      </c>
      <c r="G77" s="142">
        <f t="shared" si="17"/>
        <v>0</v>
      </c>
      <c r="H77" s="142">
        <f t="shared" si="18"/>
        <v>0</v>
      </c>
      <c r="I77" s="142">
        <f t="shared" si="19"/>
        <v>0</v>
      </c>
      <c r="K77" s="13"/>
    </row>
    <row r="78" spans="1:11" ht="15.75">
      <c r="A78" s="20" t="s">
        <v>34</v>
      </c>
      <c r="B78" s="3"/>
      <c r="C78" s="3"/>
      <c r="D78" s="3"/>
      <c r="E78" s="3"/>
      <c r="F78" s="142">
        <f aca="true" t="shared" si="20" ref="F78:G89">+_xlfn.IFERROR(B78/(C16+C47),0)*100</f>
        <v>0</v>
      </c>
      <c r="G78" s="142">
        <f t="shared" si="20"/>
        <v>0</v>
      </c>
      <c r="H78" s="142">
        <f t="shared" si="18"/>
        <v>0</v>
      </c>
      <c r="I78" s="142">
        <f t="shared" si="19"/>
        <v>0</v>
      </c>
      <c r="K78" s="13"/>
    </row>
    <row r="79" spans="1:11" ht="15.75">
      <c r="A79" s="20" t="s">
        <v>35</v>
      </c>
      <c r="B79" s="3"/>
      <c r="C79" s="3"/>
      <c r="D79" s="3"/>
      <c r="E79" s="3"/>
      <c r="F79" s="142">
        <f t="shared" si="20"/>
        <v>0</v>
      </c>
      <c r="G79" s="142">
        <f t="shared" si="20"/>
        <v>0</v>
      </c>
      <c r="H79" s="142">
        <f aca="true" t="shared" si="21" ref="H79:H93">+_xlfn.IFERROR(D79/(E17+E48),0)*100</f>
        <v>0</v>
      </c>
      <c r="I79" s="142">
        <f aca="true" t="shared" si="22" ref="I79:I93">+_xlfn.IFERROR(E79/(F17+F48),0)*100</f>
        <v>0</v>
      </c>
      <c r="K79" s="13"/>
    </row>
    <row r="80" spans="1:11" ht="15.75">
      <c r="A80" s="20" t="s">
        <v>36</v>
      </c>
      <c r="B80" s="3"/>
      <c r="C80" s="3"/>
      <c r="D80" s="3"/>
      <c r="E80" s="3"/>
      <c r="F80" s="142">
        <f t="shared" si="20"/>
        <v>0</v>
      </c>
      <c r="G80" s="142">
        <f t="shared" si="20"/>
        <v>0</v>
      </c>
      <c r="H80" s="142">
        <f t="shared" si="21"/>
        <v>0</v>
      </c>
      <c r="I80" s="142">
        <f t="shared" si="22"/>
        <v>0</v>
      </c>
      <c r="K80" s="13"/>
    </row>
    <row r="81" spans="1:11" ht="15.75">
      <c r="A81" s="20" t="s">
        <v>37</v>
      </c>
      <c r="B81" s="3"/>
      <c r="C81" s="3"/>
      <c r="D81" s="3"/>
      <c r="E81" s="3"/>
      <c r="F81" s="142">
        <f t="shared" si="20"/>
        <v>0</v>
      </c>
      <c r="G81" s="142">
        <f t="shared" si="20"/>
        <v>0</v>
      </c>
      <c r="H81" s="142">
        <f t="shared" si="21"/>
        <v>0</v>
      </c>
      <c r="I81" s="142">
        <f t="shared" si="22"/>
        <v>0</v>
      </c>
      <c r="K81" s="13"/>
    </row>
    <row r="82" spans="1:11" ht="15.75">
      <c r="A82" s="20" t="s">
        <v>38</v>
      </c>
      <c r="B82" s="3"/>
      <c r="C82" s="3"/>
      <c r="D82" s="3"/>
      <c r="E82" s="3"/>
      <c r="F82" s="142">
        <f t="shared" si="20"/>
        <v>0</v>
      </c>
      <c r="G82" s="142">
        <f t="shared" si="20"/>
        <v>0</v>
      </c>
      <c r="H82" s="142">
        <f t="shared" si="21"/>
        <v>0</v>
      </c>
      <c r="I82" s="142">
        <f t="shared" si="22"/>
        <v>0</v>
      </c>
      <c r="K82" s="13"/>
    </row>
    <row r="83" spans="1:11" ht="15.75">
      <c r="A83" s="20" t="s">
        <v>39</v>
      </c>
      <c r="B83" s="3"/>
      <c r="C83" s="3"/>
      <c r="D83" s="3"/>
      <c r="E83" s="3"/>
      <c r="F83" s="142">
        <f t="shared" si="20"/>
        <v>0</v>
      </c>
      <c r="G83" s="142">
        <f t="shared" si="20"/>
        <v>0</v>
      </c>
      <c r="H83" s="142">
        <f t="shared" si="21"/>
        <v>0</v>
      </c>
      <c r="I83" s="142">
        <f t="shared" si="22"/>
        <v>0</v>
      </c>
      <c r="K83" s="13"/>
    </row>
    <row r="84" spans="1:11" ht="15.75">
      <c r="A84" s="20" t="s">
        <v>40</v>
      </c>
      <c r="B84" s="3"/>
      <c r="C84" s="3"/>
      <c r="D84" s="3"/>
      <c r="E84" s="3"/>
      <c r="F84" s="142">
        <f t="shared" si="20"/>
        <v>0</v>
      </c>
      <c r="G84" s="142">
        <f t="shared" si="20"/>
        <v>0</v>
      </c>
      <c r="H84" s="142">
        <f t="shared" si="21"/>
        <v>0</v>
      </c>
      <c r="I84" s="142">
        <f t="shared" si="22"/>
        <v>0</v>
      </c>
      <c r="K84" s="13"/>
    </row>
    <row r="85" spans="1:11" ht="15.75">
      <c r="A85" s="20" t="s">
        <v>41</v>
      </c>
      <c r="B85" s="3"/>
      <c r="C85" s="3"/>
      <c r="D85" s="3"/>
      <c r="E85" s="3"/>
      <c r="F85" s="142">
        <f t="shared" si="20"/>
        <v>0</v>
      </c>
      <c r="G85" s="142">
        <f t="shared" si="20"/>
        <v>0</v>
      </c>
      <c r="H85" s="142">
        <f t="shared" si="21"/>
        <v>0</v>
      </c>
      <c r="I85" s="142">
        <f t="shared" si="22"/>
        <v>0</v>
      </c>
      <c r="K85" s="13"/>
    </row>
    <row r="86" spans="1:11" ht="15.75">
      <c r="A86" s="20" t="s">
        <v>42</v>
      </c>
      <c r="B86" s="3"/>
      <c r="C86" s="3"/>
      <c r="D86" s="3"/>
      <c r="E86" s="3"/>
      <c r="F86" s="142">
        <f t="shared" si="20"/>
        <v>0</v>
      </c>
      <c r="G86" s="142">
        <f t="shared" si="20"/>
        <v>0</v>
      </c>
      <c r="H86" s="142">
        <f t="shared" si="21"/>
        <v>0</v>
      </c>
      <c r="I86" s="142">
        <f t="shared" si="22"/>
        <v>0</v>
      </c>
      <c r="K86" s="13"/>
    </row>
    <row r="87" spans="1:11" ht="15.75">
      <c r="A87" s="20" t="s">
        <v>43</v>
      </c>
      <c r="B87" s="3"/>
      <c r="C87" s="3"/>
      <c r="D87" s="3"/>
      <c r="E87" s="3"/>
      <c r="F87" s="142">
        <f t="shared" si="20"/>
        <v>0</v>
      </c>
      <c r="G87" s="142">
        <f t="shared" si="20"/>
        <v>0</v>
      </c>
      <c r="H87" s="142">
        <f t="shared" si="21"/>
        <v>0</v>
      </c>
      <c r="I87" s="142">
        <f t="shared" si="22"/>
        <v>0</v>
      </c>
      <c r="K87" s="13"/>
    </row>
    <row r="88" spans="1:11" ht="15.75">
      <c r="A88" s="20" t="s">
        <v>44</v>
      </c>
      <c r="B88" s="3"/>
      <c r="C88" s="3"/>
      <c r="D88" s="3"/>
      <c r="E88" s="3"/>
      <c r="F88" s="142">
        <f t="shared" si="20"/>
        <v>0</v>
      </c>
      <c r="G88" s="142">
        <f t="shared" si="20"/>
        <v>0</v>
      </c>
      <c r="H88" s="142">
        <f t="shared" si="21"/>
        <v>0</v>
      </c>
      <c r="I88" s="142">
        <f t="shared" si="22"/>
        <v>0</v>
      </c>
      <c r="K88" s="13"/>
    </row>
    <row r="89" spans="1:11" ht="15.75">
      <c r="A89" s="20" t="s">
        <v>45</v>
      </c>
      <c r="B89" s="3"/>
      <c r="C89" s="3"/>
      <c r="D89" s="3"/>
      <c r="E89" s="3"/>
      <c r="F89" s="142">
        <f t="shared" si="20"/>
        <v>0</v>
      </c>
      <c r="G89" s="142">
        <f t="shared" si="20"/>
        <v>0</v>
      </c>
      <c r="H89" s="142">
        <f t="shared" si="21"/>
        <v>0</v>
      </c>
      <c r="I89" s="142">
        <f t="shared" si="22"/>
        <v>0</v>
      </c>
      <c r="K89" s="13"/>
    </row>
    <row r="90" spans="1:11" ht="15.75">
      <c r="A90" s="20" t="s">
        <v>46</v>
      </c>
      <c r="B90" s="3"/>
      <c r="C90" s="3"/>
      <c r="D90" s="3"/>
      <c r="E90" s="3"/>
      <c r="F90" s="142">
        <f aca="true" t="shared" si="23" ref="F90:G93">+_xlfn.IFERROR(B90/(C28+C59),0)*100</f>
        <v>0</v>
      </c>
      <c r="G90" s="142">
        <f t="shared" si="23"/>
        <v>0</v>
      </c>
      <c r="H90" s="142">
        <f t="shared" si="21"/>
        <v>0</v>
      </c>
      <c r="I90" s="142">
        <f t="shared" si="22"/>
        <v>0</v>
      </c>
      <c r="K90" s="13"/>
    </row>
    <row r="91" spans="1:11" ht="15.75">
      <c r="A91" s="20" t="s">
        <v>47</v>
      </c>
      <c r="B91" s="3"/>
      <c r="C91" s="3"/>
      <c r="D91" s="3"/>
      <c r="E91" s="3"/>
      <c r="F91" s="142">
        <f t="shared" si="23"/>
        <v>0</v>
      </c>
      <c r="G91" s="142">
        <f t="shared" si="23"/>
        <v>0</v>
      </c>
      <c r="H91" s="142">
        <f t="shared" si="21"/>
        <v>0</v>
      </c>
      <c r="I91" s="142">
        <f t="shared" si="22"/>
        <v>0</v>
      </c>
      <c r="K91" s="13"/>
    </row>
    <row r="92" spans="1:11" ht="31.5">
      <c r="A92" s="33" t="s">
        <v>48</v>
      </c>
      <c r="B92" s="3"/>
      <c r="C92" s="3"/>
      <c r="D92" s="3"/>
      <c r="E92" s="3"/>
      <c r="F92" s="142">
        <f>+_xlfn.IFERROR(B92/(C30+C61),0)*100</f>
        <v>0</v>
      </c>
      <c r="G92" s="142">
        <f t="shared" si="23"/>
        <v>0</v>
      </c>
      <c r="H92" s="142">
        <f t="shared" si="21"/>
        <v>0</v>
      </c>
      <c r="I92" s="142">
        <f t="shared" si="22"/>
        <v>0</v>
      </c>
      <c r="K92" s="13"/>
    </row>
    <row r="93" spans="1:11" ht="15.75">
      <c r="A93" s="137" t="s">
        <v>58</v>
      </c>
      <c r="B93" s="54">
        <f>SUM(B66:B92)</f>
        <v>0</v>
      </c>
      <c r="C93" s="54">
        <f>SUM(C66:C92)</f>
        <v>0</v>
      </c>
      <c r="D93" s="54">
        <f>SUM(D66:D92)</f>
        <v>0</v>
      </c>
      <c r="E93" s="54">
        <f>SUM(E66:E92)</f>
        <v>0</v>
      </c>
      <c r="F93" s="142">
        <f t="shared" si="23"/>
        <v>0</v>
      </c>
      <c r="G93" s="142">
        <f t="shared" si="23"/>
        <v>0</v>
      </c>
      <c r="H93" s="142">
        <f t="shared" si="21"/>
        <v>0</v>
      </c>
      <c r="I93" s="142">
        <f t="shared" si="22"/>
        <v>0</v>
      </c>
      <c r="K93" s="13"/>
    </row>
    <row r="94" spans="1:11" ht="15.75">
      <c r="A94" s="8"/>
      <c r="B94" s="8"/>
      <c r="C94" s="8"/>
      <c r="E94" s="8"/>
      <c r="I94" s="41"/>
      <c r="K94" s="13"/>
    </row>
    <row r="95" spans="1:11" ht="15.75">
      <c r="A95" s="17"/>
      <c r="B95" s="17"/>
      <c r="C95" s="17"/>
      <c r="D95" s="17"/>
      <c r="E95" s="17"/>
      <c r="K95" s="13"/>
    </row>
    <row r="96" spans="1:11" ht="17.25" customHeight="1" thickBot="1">
      <c r="A96" s="384" t="s">
        <v>128</v>
      </c>
      <c r="B96" s="384"/>
      <c r="C96" s="384"/>
      <c r="D96" s="384"/>
      <c r="E96" s="384"/>
      <c r="F96" s="8"/>
      <c r="G96" s="8"/>
      <c r="H96" s="8"/>
      <c r="I96" s="8"/>
      <c r="K96" s="13"/>
    </row>
    <row r="97" spans="1:11" ht="63.75" thickBot="1">
      <c r="A97" s="92" t="s">
        <v>70</v>
      </c>
      <c r="B97" s="93" t="s">
        <v>62</v>
      </c>
      <c r="C97" s="94" t="s">
        <v>63</v>
      </c>
      <c r="D97" s="94" t="s">
        <v>64</v>
      </c>
      <c r="E97" s="94" t="s">
        <v>65</v>
      </c>
      <c r="F97" s="95" t="s">
        <v>145</v>
      </c>
      <c r="G97" s="95" t="s">
        <v>146</v>
      </c>
      <c r="H97" s="95" t="s">
        <v>147</v>
      </c>
      <c r="I97" s="96" t="s">
        <v>148</v>
      </c>
      <c r="K97" s="13"/>
    </row>
    <row r="98" spans="1:11" ht="31.5">
      <c r="A98" s="78" t="s">
        <v>22</v>
      </c>
      <c r="B98" s="79"/>
      <c r="C98" s="79"/>
      <c r="D98" s="79"/>
      <c r="E98" s="79"/>
      <c r="F98" s="141">
        <f aca="true" t="shared" si="24" ref="F98:F110">+_xlfn.IFERROR(B98/(C4+C35),0)*100</f>
        <v>0</v>
      </c>
      <c r="G98" s="141">
        <f aca="true" t="shared" si="25" ref="G98:G110">+_xlfn.IFERROR(C98/(D4+D35),0)*100</f>
        <v>0</v>
      </c>
      <c r="H98" s="141">
        <f aca="true" t="shared" si="26" ref="H98:H110">+_xlfn.IFERROR(D98/(E4+E35),0)*100</f>
        <v>0</v>
      </c>
      <c r="I98" s="141">
        <f aca="true" t="shared" si="27" ref="I98:I110">+_xlfn.IFERROR(E98/(F4+F35),0)*100</f>
        <v>0</v>
      </c>
      <c r="K98" s="13"/>
    </row>
    <row r="99" spans="1:11" ht="15.75">
      <c r="A99" s="20" t="s">
        <v>23</v>
      </c>
      <c r="B99" s="3"/>
      <c r="C99" s="3"/>
      <c r="D99" s="3"/>
      <c r="E99" s="3"/>
      <c r="F99" s="142">
        <f t="shared" si="24"/>
        <v>0</v>
      </c>
      <c r="G99" s="142">
        <f t="shared" si="25"/>
        <v>0</v>
      </c>
      <c r="H99" s="142">
        <f t="shared" si="26"/>
        <v>0</v>
      </c>
      <c r="I99" s="142">
        <f t="shared" si="27"/>
        <v>0</v>
      </c>
      <c r="K99" s="13"/>
    </row>
    <row r="100" spans="1:11" ht="15.75">
      <c r="A100" s="20" t="s">
        <v>24</v>
      </c>
      <c r="B100" s="3"/>
      <c r="C100" s="3"/>
      <c r="D100" s="3"/>
      <c r="E100" s="3"/>
      <c r="F100" s="142">
        <f t="shared" si="24"/>
        <v>0</v>
      </c>
      <c r="G100" s="142">
        <f t="shared" si="25"/>
        <v>0</v>
      </c>
      <c r="H100" s="142">
        <f t="shared" si="26"/>
        <v>0</v>
      </c>
      <c r="I100" s="142">
        <f t="shared" si="27"/>
        <v>0</v>
      </c>
      <c r="K100" s="13"/>
    </row>
    <row r="101" spans="1:11" ht="31.5">
      <c r="A101" s="20" t="s">
        <v>25</v>
      </c>
      <c r="B101" s="3"/>
      <c r="C101" s="3"/>
      <c r="D101" s="3"/>
      <c r="E101" s="3"/>
      <c r="F101" s="142">
        <f t="shared" si="24"/>
        <v>0</v>
      </c>
      <c r="G101" s="142">
        <f t="shared" si="25"/>
        <v>0</v>
      </c>
      <c r="H101" s="142">
        <f t="shared" si="26"/>
        <v>0</v>
      </c>
      <c r="I101" s="142">
        <f t="shared" si="27"/>
        <v>0</v>
      </c>
      <c r="K101" s="13"/>
    </row>
    <row r="102" spans="1:11" ht="15.75">
      <c r="A102" s="20" t="s">
        <v>26</v>
      </c>
      <c r="B102" s="3"/>
      <c r="C102" s="3"/>
      <c r="D102" s="3"/>
      <c r="E102" s="3"/>
      <c r="F102" s="142">
        <f t="shared" si="24"/>
        <v>0</v>
      </c>
      <c r="G102" s="142">
        <f t="shared" si="25"/>
        <v>0</v>
      </c>
      <c r="H102" s="142">
        <f t="shared" si="26"/>
        <v>0</v>
      </c>
      <c r="I102" s="142">
        <f t="shared" si="27"/>
        <v>0</v>
      </c>
      <c r="K102" s="13"/>
    </row>
    <row r="103" spans="1:11" ht="15.75">
      <c r="A103" s="20" t="s">
        <v>27</v>
      </c>
      <c r="B103" s="3"/>
      <c r="C103" s="3"/>
      <c r="D103" s="3"/>
      <c r="E103" s="3"/>
      <c r="F103" s="142">
        <f t="shared" si="24"/>
        <v>0</v>
      </c>
      <c r="G103" s="142">
        <f t="shared" si="25"/>
        <v>0</v>
      </c>
      <c r="H103" s="142">
        <f t="shared" si="26"/>
        <v>0</v>
      </c>
      <c r="I103" s="142">
        <f t="shared" si="27"/>
        <v>0</v>
      </c>
      <c r="K103" s="13"/>
    </row>
    <row r="104" spans="1:11" ht="15.75">
      <c r="A104" s="20" t="s">
        <v>28</v>
      </c>
      <c r="B104" s="3"/>
      <c r="C104" s="3"/>
      <c r="D104" s="3"/>
      <c r="E104" s="3"/>
      <c r="F104" s="142">
        <f t="shared" si="24"/>
        <v>0</v>
      </c>
      <c r="G104" s="142">
        <f t="shared" si="25"/>
        <v>0</v>
      </c>
      <c r="H104" s="142">
        <f t="shared" si="26"/>
        <v>0</v>
      </c>
      <c r="I104" s="142">
        <f t="shared" si="27"/>
        <v>0</v>
      </c>
      <c r="K104" s="13"/>
    </row>
    <row r="105" spans="1:11" ht="15.75">
      <c r="A105" s="20" t="s">
        <v>29</v>
      </c>
      <c r="B105" s="3"/>
      <c r="C105" s="3"/>
      <c r="D105" s="3"/>
      <c r="E105" s="3"/>
      <c r="F105" s="142">
        <f t="shared" si="24"/>
        <v>0</v>
      </c>
      <c r="G105" s="142">
        <f t="shared" si="25"/>
        <v>0</v>
      </c>
      <c r="H105" s="142">
        <f t="shared" si="26"/>
        <v>0</v>
      </c>
      <c r="I105" s="142">
        <f t="shared" si="27"/>
        <v>0</v>
      </c>
      <c r="K105" s="13"/>
    </row>
    <row r="106" spans="1:11" ht="15.75">
      <c r="A106" s="20" t="s">
        <v>30</v>
      </c>
      <c r="B106" s="3"/>
      <c r="C106" s="3"/>
      <c r="D106" s="3"/>
      <c r="E106" s="3"/>
      <c r="F106" s="142">
        <f t="shared" si="24"/>
        <v>0</v>
      </c>
      <c r="G106" s="142">
        <f t="shared" si="25"/>
        <v>0</v>
      </c>
      <c r="H106" s="142">
        <f t="shared" si="26"/>
        <v>0</v>
      </c>
      <c r="I106" s="142">
        <f t="shared" si="27"/>
        <v>0</v>
      </c>
      <c r="K106" s="13"/>
    </row>
    <row r="107" spans="1:11" ht="31.5">
      <c r="A107" s="20" t="s">
        <v>31</v>
      </c>
      <c r="B107" s="3"/>
      <c r="C107" s="3"/>
      <c r="D107" s="3"/>
      <c r="E107" s="3"/>
      <c r="F107" s="142">
        <f t="shared" si="24"/>
        <v>0</v>
      </c>
      <c r="G107" s="142">
        <f t="shared" si="25"/>
        <v>0</v>
      </c>
      <c r="H107" s="142">
        <f t="shared" si="26"/>
        <v>0</v>
      </c>
      <c r="I107" s="142">
        <f t="shared" si="27"/>
        <v>0</v>
      </c>
      <c r="K107" s="13"/>
    </row>
    <row r="108" spans="1:11" ht="15.75">
      <c r="A108" s="20" t="s">
        <v>32</v>
      </c>
      <c r="B108" s="3"/>
      <c r="C108" s="3"/>
      <c r="D108" s="3"/>
      <c r="E108" s="3"/>
      <c r="F108" s="142">
        <f t="shared" si="24"/>
        <v>0</v>
      </c>
      <c r="G108" s="142">
        <f t="shared" si="25"/>
        <v>0</v>
      </c>
      <c r="H108" s="142">
        <f t="shared" si="26"/>
        <v>0</v>
      </c>
      <c r="I108" s="142">
        <f t="shared" si="27"/>
        <v>0</v>
      </c>
      <c r="K108" s="13"/>
    </row>
    <row r="109" spans="1:11" ht="47.25">
      <c r="A109" s="20" t="s">
        <v>33</v>
      </c>
      <c r="B109" s="3"/>
      <c r="C109" s="3"/>
      <c r="D109" s="3"/>
      <c r="E109" s="3"/>
      <c r="F109" s="142">
        <f t="shared" si="24"/>
        <v>0</v>
      </c>
      <c r="G109" s="142">
        <f t="shared" si="25"/>
        <v>0</v>
      </c>
      <c r="H109" s="142">
        <f t="shared" si="26"/>
        <v>0</v>
      </c>
      <c r="I109" s="142">
        <f t="shared" si="27"/>
        <v>0</v>
      </c>
      <c r="K109" s="13"/>
    </row>
    <row r="110" spans="1:11" ht="15.75">
      <c r="A110" s="20" t="s">
        <v>34</v>
      </c>
      <c r="B110" s="3"/>
      <c r="C110" s="3"/>
      <c r="D110" s="3"/>
      <c r="E110" s="3"/>
      <c r="F110" s="142">
        <f t="shared" si="24"/>
        <v>0</v>
      </c>
      <c r="G110" s="142">
        <f t="shared" si="25"/>
        <v>0</v>
      </c>
      <c r="H110" s="142">
        <f t="shared" si="26"/>
        <v>0</v>
      </c>
      <c r="I110" s="142">
        <f t="shared" si="27"/>
        <v>0</v>
      </c>
      <c r="K110" s="13"/>
    </row>
    <row r="111" spans="1:11" ht="15.75">
      <c r="A111" s="20" t="s">
        <v>35</v>
      </c>
      <c r="B111" s="3"/>
      <c r="C111" s="3"/>
      <c r="D111" s="3"/>
      <c r="E111" s="3"/>
      <c r="F111" s="142">
        <f aca="true" t="shared" si="28" ref="F111:I123">+_xlfn.IFERROR(B111/(C17+C48),0)*100</f>
        <v>0</v>
      </c>
      <c r="G111" s="142">
        <f t="shared" si="28"/>
        <v>0</v>
      </c>
      <c r="H111" s="142">
        <f t="shared" si="28"/>
        <v>0</v>
      </c>
      <c r="I111" s="142">
        <f t="shared" si="28"/>
        <v>0</v>
      </c>
      <c r="K111" s="13"/>
    </row>
    <row r="112" spans="1:11" ht="15.75">
      <c r="A112" s="20" t="s">
        <v>36</v>
      </c>
      <c r="B112" s="3"/>
      <c r="C112" s="3"/>
      <c r="D112" s="3"/>
      <c r="E112" s="3"/>
      <c r="F112" s="142">
        <f t="shared" si="28"/>
        <v>0</v>
      </c>
      <c r="G112" s="142">
        <f t="shared" si="28"/>
        <v>0</v>
      </c>
      <c r="H112" s="142">
        <f t="shared" si="28"/>
        <v>0</v>
      </c>
      <c r="I112" s="142">
        <f t="shared" si="28"/>
        <v>0</v>
      </c>
      <c r="K112" s="13"/>
    </row>
    <row r="113" spans="1:11" ht="15.75">
      <c r="A113" s="20" t="s">
        <v>37</v>
      </c>
      <c r="B113" s="3"/>
      <c r="C113" s="3"/>
      <c r="D113" s="3"/>
      <c r="E113" s="3"/>
      <c r="F113" s="142">
        <f t="shared" si="28"/>
        <v>0</v>
      </c>
      <c r="G113" s="142">
        <f t="shared" si="28"/>
        <v>0</v>
      </c>
      <c r="H113" s="142">
        <f t="shared" si="28"/>
        <v>0</v>
      </c>
      <c r="I113" s="142">
        <f t="shared" si="28"/>
        <v>0</v>
      </c>
      <c r="K113" s="13"/>
    </row>
    <row r="114" spans="1:11" ht="15.75">
      <c r="A114" s="20" t="s">
        <v>38</v>
      </c>
      <c r="B114" s="3"/>
      <c r="C114" s="3"/>
      <c r="D114" s="3"/>
      <c r="E114" s="3"/>
      <c r="F114" s="142">
        <f t="shared" si="28"/>
        <v>0</v>
      </c>
      <c r="G114" s="142">
        <f t="shared" si="28"/>
        <v>0</v>
      </c>
      <c r="H114" s="142">
        <f t="shared" si="28"/>
        <v>0</v>
      </c>
      <c r="I114" s="142">
        <f t="shared" si="28"/>
        <v>0</v>
      </c>
      <c r="K114" s="13"/>
    </row>
    <row r="115" spans="1:11" ht="15.75">
      <c r="A115" s="20" t="s">
        <v>39</v>
      </c>
      <c r="B115" s="3"/>
      <c r="C115" s="3"/>
      <c r="D115" s="3"/>
      <c r="E115" s="3"/>
      <c r="F115" s="142">
        <f t="shared" si="28"/>
        <v>0</v>
      </c>
      <c r="G115" s="142">
        <f t="shared" si="28"/>
        <v>0</v>
      </c>
      <c r="H115" s="142">
        <f t="shared" si="28"/>
        <v>0</v>
      </c>
      <c r="I115" s="142">
        <f t="shared" si="28"/>
        <v>0</v>
      </c>
      <c r="K115" s="13"/>
    </row>
    <row r="116" spans="1:11" ht="15.75">
      <c r="A116" s="20" t="s">
        <v>40</v>
      </c>
      <c r="B116" s="3"/>
      <c r="C116" s="3"/>
      <c r="D116" s="3"/>
      <c r="E116" s="3"/>
      <c r="F116" s="142">
        <f t="shared" si="28"/>
        <v>0</v>
      </c>
      <c r="G116" s="142">
        <f t="shared" si="28"/>
        <v>0</v>
      </c>
      <c r="H116" s="142">
        <f t="shared" si="28"/>
        <v>0</v>
      </c>
      <c r="I116" s="142">
        <f t="shared" si="28"/>
        <v>0</v>
      </c>
      <c r="K116" s="13"/>
    </row>
    <row r="117" spans="1:11" ht="15.75">
      <c r="A117" s="20" t="s">
        <v>41</v>
      </c>
      <c r="B117" s="3"/>
      <c r="C117" s="3"/>
      <c r="D117" s="3"/>
      <c r="E117" s="3"/>
      <c r="F117" s="142">
        <f t="shared" si="28"/>
        <v>0</v>
      </c>
      <c r="G117" s="142">
        <f t="shared" si="28"/>
        <v>0</v>
      </c>
      <c r="H117" s="142">
        <f t="shared" si="28"/>
        <v>0</v>
      </c>
      <c r="I117" s="142">
        <f t="shared" si="28"/>
        <v>0</v>
      </c>
      <c r="K117" s="13"/>
    </row>
    <row r="118" spans="1:11" ht="15.75">
      <c r="A118" s="20" t="s">
        <v>42</v>
      </c>
      <c r="B118" s="3"/>
      <c r="C118" s="3"/>
      <c r="D118" s="3"/>
      <c r="E118" s="3"/>
      <c r="F118" s="142">
        <f t="shared" si="28"/>
        <v>0</v>
      </c>
      <c r="G118" s="142">
        <f t="shared" si="28"/>
        <v>0</v>
      </c>
      <c r="H118" s="142">
        <f t="shared" si="28"/>
        <v>0</v>
      </c>
      <c r="I118" s="142">
        <f t="shared" si="28"/>
        <v>0</v>
      </c>
      <c r="K118" s="13"/>
    </row>
    <row r="119" spans="1:11" ht="15.75">
      <c r="A119" s="20" t="s">
        <v>43</v>
      </c>
      <c r="B119" s="3"/>
      <c r="C119" s="3"/>
      <c r="D119" s="3"/>
      <c r="E119" s="3"/>
      <c r="F119" s="142">
        <f t="shared" si="28"/>
        <v>0</v>
      </c>
      <c r="G119" s="142">
        <f t="shared" si="28"/>
        <v>0</v>
      </c>
      <c r="H119" s="142">
        <f t="shared" si="28"/>
        <v>0</v>
      </c>
      <c r="I119" s="142">
        <f t="shared" si="28"/>
        <v>0</v>
      </c>
      <c r="K119" s="13"/>
    </row>
    <row r="120" spans="1:11" ht="15.75">
      <c r="A120" s="20" t="s">
        <v>44</v>
      </c>
      <c r="B120" s="3"/>
      <c r="C120" s="3"/>
      <c r="D120" s="3"/>
      <c r="E120" s="3"/>
      <c r="F120" s="142">
        <f t="shared" si="28"/>
        <v>0</v>
      </c>
      <c r="G120" s="142">
        <f t="shared" si="28"/>
        <v>0</v>
      </c>
      <c r="H120" s="142">
        <f t="shared" si="28"/>
        <v>0</v>
      </c>
      <c r="I120" s="142">
        <f t="shared" si="28"/>
        <v>0</v>
      </c>
      <c r="K120" s="13"/>
    </row>
    <row r="121" spans="1:11" ht="15.75">
      <c r="A121" s="20" t="s">
        <v>45</v>
      </c>
      <c r="B121" s="3"/>
      <c r="C121" s="3"/>
      <c r="D121" s="3"/>
      <c r="E121" s="3"/>
      <c r="F121" s="142">
        <f t="shared" si="28"/>
        <v>0</v>
      </c>
      <c r="G121" s="142">
        <f t="shared" si="28"/>
        <v>0</v>
      </c>
      <c r="H121" s="142">
        <f t="shared" si="28"/>
        <v>0</v>
      </c>
      <c r="I121" s="142">
        <f t="shared" si="28"/>
        <v>0</v>
      </c>
      <c r="K121" s="13"/>
    </row>
    <row r="122" spans="1:11" ht="15.75">
      <c r="A122" s="20" t="s">
        <v>46</v>
      </c>
      <c r="B122" s="3"/>
      <c r="C122" s="3"/>
      <c r="D122" s="3"/>
      <c r="E122" s="3"/>
      <c r="F122" s="142">
        <f t="shared" si="28"/>
        <v>0</v>
      </c>
      <c r="G122" s="142">
        <f t="shared" si="28"/>
        <v>0</v>
      </c>
      <c r="H122" s="142">
        <f t="shared" si="28"/>
        <v>0</v>
      </c>
      <c r="I122" s="142">
        <f t="shared" si="28"/>
        <v>0</v>
      </c>
      <c r="K122" s="13"/>
    </row>
    <row r="123" spans="1:11" ht="15.75">
      <c r="A123" s="20" t="s">
        <v>47</v>
      </c>
      <c r="B123" s="3"/>
      <c r="C123" s="3"/>
      <c r="D123" s="3"/>
      <c r="E123" s="3"/>
      <c r="F123" s="142">
        <f t="shared" si="28"/>
        <v>0</v>
      </c>
      <c r="G123" s="142">
        <f t="shared" si="28"/>
        <v>0</v>
      </c>
      <c r="H123" s="142">
        <f t="shared" si="28"/>
        <v>0</v>
      </c>
      <c r="I123" s="142">
        <f t="shared" si="28"/>
        <v>0</v>
      </c>
      <c r="K123" s="13"/>
    </row>
    <row r="124" spans="1:11" ht="31.5">
      <c r="A124" s="33" t="s">
        <v>48</v>
      </c>
      <c r="B124" s="3"/>
      <c r="C124" s="3"/>
      <c r="D124" s="3"/>
      <c r="E124" s="3"/>
      <c r="F124" s="142">
        <f aca="true" t="shared" si="29" ref="F124:I125">+_xlfn.IFERROR(B124/(C30+C61),0)*100</f>
        <v>0</v>
      </c>
      <c r="G124" s="142">
        <f t="shared" si="29"/>
        <v>0</v>
      </c>
      <c r="H124" s="142">
        <f t="shared" si="29"/>
        <v>0</v>
      </c>
      <c r="I124" s="142">
        <f t="shared" si="29"/>
        <v>0</v>
      </c>
      <c r="K124" s="13"/>
    </row>
    <row r="125" spans="1:11" ht="15.75">
      <c r="A125" s="137" t="s">
        <v>58</v>
      </c>
      <c r="B125" s="54">
        <f>SUM(B98:B124)</f>
        <v>0</v>
      </c>
      <c r="C125" s="54">
        <f>SUM(C98:C124)</f>
        <v>0</v>
      </c>
      <c r="D125" s="54">
        <f>SUM(D98:D124)</f>
        <v>0</v>
      </c>
      <c r="E125" s="54">
        <f>SUM(E98:E124)</f>
        <v>0</v>
      </c>
      <c r="F125" s="142">
        <f t="shared" si="29"/>
        <v>0</v>
      </c>
      <c r="G125" s="142">
        <f t="shared" si="29"/>
        <v>0</v>
      </c>
      <c r="H125" s="142">
        <f t="shared" si="29"/>
        <v>0</v>
      </c>
      <c r="I125" s="142">
        <f t="shared" si="29"/>
        <v>0</v>
      </c>
      <c r="K125" s="13"/>
    </row>
    <row r="126" spans="1:11" ht="15.75">
      <c r="A126" s="13"/>
      <c r="B126" s="13"/>
      <c r="C126" s="13"/>
      <c r="D126" s="13"/>
      <c r="F126" s="13"/>
      <c r="G126" s="13"/>
      <c r="H126" s="13"/>
      <c r="I126" s="13"/>
      <c r="J126" s="13"/>
      <c r="K126" s="13"/>
    </row>
    <row r="127" spans="1:11" ht="15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5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5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5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5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5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5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5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5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5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15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15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5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5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15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5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5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5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5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5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5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5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5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5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5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5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5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5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5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5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ht="15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ht="15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ht="15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ht="15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ht="15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5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ht="15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5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5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5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5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5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5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15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15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15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15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ht="15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5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15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5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5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ht="15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ht="15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ht="15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ht="15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ht="15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ht="15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5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5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5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ht="15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ht="15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ht="15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ht="15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ht="15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ht="15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ht="15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ht="15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ht="15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ht="15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5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ht="15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5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5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5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ht="15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ht="15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ht="15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ht="15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ht="15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ht="15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ht="15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ht="15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5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5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ht="15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ht="15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5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ht="15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5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</sheetData>
  <sheetProtection/>
  <mergeCells count="5">
    <mergeCell ref="A96:E96"/>
    <mergeCell ref="A1:J1"/>
    <mergeCell ref="A33:J33"/>
    <mergeCell ref="A64:E64"/>
    <mergeCell ref="A2:J2"/>
  </mergeCells>
  <printOptions/>
  <pageMargins left="0.75" right="0.75" top="1" bottom="1" header="0.4921259845" footer="0.4921259845"/>
  <pageSetup horizontalDpi="600" verticalDpi="600" orientation="landscape" paperSize="9" scale="72" r:id="rId1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selection activeCell="K24" sqref="K24"/>
    </sheetView>
  </sheetViews>
  <sheetFormatPr defaultColWidth="9.00390625" defaultRowHeight="15.75"/>
  <cols>
    <col min="1" max="1" width="15.875" style="0" bestFit="1" customWidth="1"/>
    <col min="2" max="2" width="9.125" style="0" customWidth="1"/>
    <col min="3" max="5" width="12.625" style="0" customWidth="1"/>
    <col min="6" max="6" width="9.50390625" style="0" customWidth="1"/>
    <col min="7" max="7" width="12.625" style="0" customWidth="1"/>
    <col min="8" max="8" width="10.875" style="0" customWidth="1"/>
  </cols>
  <sheetData>
    <row r="1" spans="1:10" ht="20.25" customHeight="1" thickBot="1">
      <c r="A1" s="380" t="s">
        <v>277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5.75" customHeight="1">
      <c r="A2" s="388" t="s">
        <v>71</v>
      </c>
      <c r="B2" s="386" t="s">
        <v>72</v>
      </c>
      <c r="C2" s="387"/>
      <c r="D2" s="49"/>
      <c r="E2" s="99"/>
      <c r="F2" s="99"/>
      <c r="G2" s="386" t="s">
        <v>73</v>
      </c>
      <c r="H2" s="392"/>
      <c r="I2" s="393" t="s">
        <v>74</v>
      </c>
      <c r="J2" s="396" t="s">
        <v>75</v>
      </c>
    </row>
    <row r="3" spans="1:10" ht="15.75" customHeight="1">
      <c r="A3" s="389"/>
      <c r="B3" s="56"/>
      <c r="C3" s="57"/>
      <c r="D3" s="43" t="s">
        <v>129</v>
      </c>
      <c r="E3" s="43"/>
      <c r="F3" s="43"/>
      <c r="G3" s="56"/>
      <c r="H3" s="59"/>
      <c r="I3" s="394"/>
      <c r="J3" s="397"/>
    </row>
    <row r="4" spans="1:10" s="5" customFormat="1" ht="94.5">
      <c r="A4" s="390"/>
      <c r="B4" s="159" t="s">
        <v>4</v>
      </c>
      <c r="C4" s="159" t="s">
        <v>278</v>
      </c>
      <c r="D4" s="159" t="s">
        <v>125</v>
      </c>
      <c r="E4" s="159" t="s">
        <v>126</v>
      </c>
      <c r="F4" s="159" t="s">
        <v>122</v>
      </c>
      <c r="G4" s="159" t="s">
        <v>121</v>
      </c>
      <c r="H4" s="159" t="s">
        <v>120</v>
      </c>
      <c r="I4" s="395"/>
      <c r="J4" s="398"/>
    </row>
    <row r="5" spans="1:10" ht="15.75">
      <c r="A5" s="160" t="s">
        <v>56</v>
      </c>
      <c r="B5" s="2">
        <v>1</v>
      </c>
      <c r="C5" s="3">
        <v>150</v>
      </c>
      <c r="D5" s="3">
        <v>105</v>
      </c>
      <c r="E5" s="3"/>
      <c r="F5" s="3">
        <v>59</v>
      </c>
      <c r="G5" s="3"/>
      <c r="H5" s="3"/>
      <c r="I5" s="3"/>
      <c r="J5" s="3"/>
    </row>
    <row r="6" spans="1:10" ht="15.75">
      <c r="A6" s="158"/>
      <c r="B6" s="2">
        <v>2</v>
      </c>
      <c r="C6" s="3">
        <v>164</v>
      </c>
      <c r="D6" s="3">
        <v>130</v>
      </c>
      <c r="E6" s="3"/>
      <c r="F6" s="3">
        <v>89</v>
      </c>
      <c r="G6" s="3"/>
      <c r="H6" s="3"/>
      <c r="I6" s="3"/>
      <c r="J6" s="3"/>
    </row>
    <row r="7" spans="1:10" ht="15.75">
      <c r="A7" s="158"/>
      <c r="B7" s="2" t="s">
        <v>5</v>
      </c>
      <c r="C7" s="3"/>
      <c r="D7" s="3"/>
      <c r="E7" s="3"/>
      <c r="F7" s="3"/>
      <c r="G7" s="3"/>
      <c r="H7" s="3"/>
      <c r="I7" s="3"/>
      <c r="J7" s="3"/>
    </row>
    <row r="8" spans="1:10" ht="15.75">
      <c r="A8" s="158"/>
      <c r="B8" s="2">
        <v>3</v>
      </c>
      <c r="C8" s="3"/>
      <c r="D8" s="3"/>
      <c r="E8" s="3"/>
      <c r="F8" s="3"/>
      <c r="G8" s="3"/>
      <c r="H8" s="3"/>
      <c r="I8" s="3"/>
      <c r="J8" s="3"/>
    </row>
    <row r="9" spans="1:10" ht="15.75">
      <c r="A9" s="76" t="s">
        <v>181</v>
      </c>
      <c r="B9" s="137"/>
      <c r="C9" s="54">
        <f>+SUM(C5:C8)</f>
        <v>314</v>
      </c>
      <c r="D9" s="54">
        <f aca="true" t="shared" si="0" ref="D9:J9">+SUM(D5:D8)</f>
        <v>235</v>
      </c>
      <c r="E9" s="54">
        <f t="shared" si="0"/>
        <v>0</v>
      </c>
      <c r="F9" s="54">
        <f t="shared" si="0"/>
        <v>148</v>
      </c>
      <c r="G9" s="54">
        <f t="shared" si="0"/>
        <v>0</v>
      </c>
      <c r="H9" s="54">
        <f t="shared" si="0"/>
        <v>0</v>
      </c>
      <c r="I9" s="54">
        <f t="shared" si="0"/>
        <v>0</v>
      </c>
      <c r="J9" s="54">
        <f t="shared" si="0"/>
        <v>0</v>
      </c>
    </row>
    <row r="10" spans="1:10" ht="15.75">
      <c r="A10" s="158" t="s">
        <v>57</v>
      </c>
      <c r="B10" s="2">
        <v>1</v>
      </c>
      <c r="C10" s="3"/>
      <c r="D10" s="3"/>
      <c r="E10" s="3"/>
      <c r="F10" s="3"/>
      <c r="G10" s="3"/>
      <c r="H10" s="3"/>
      <c r="I10" s="3"/>
      <c r="J10" s="3"/>
    </row>
    <row r="11" spans="1:10" ht="15.75">
      <c r="A11" s="158"/>
      <c r="B11" s="2">
        <v>2</v>
      </c>
      <c r="C11" s="3"/>
      <c r="D11" s="3"/>
      <c r="E11" s="3"/>
      <c r="F11" s="3"/>
      <c r="G11" s="3"/>
      <c r="H11" s="3"/>
      <c r="I11" s="3"/>
      <c r="J11" s="3"/>
    </row>
    <row r="12" spans="1:10" ht="15.75">
      <c r="A12" s="158"/>
      <c r="B12" s="2" t="s">
        <v>5</v>
      </c>
      <c r="C12" s="3"/>
      <c r="D12" s="3"/>
      <c r="E12" s="3"/>
      <c r="F12" s="3"/>
      <c r="G12" s="3"/>
      <c r="H12" s="3"/>
      <c r="I12" s="3"/>
      <c r="J12" s="3"/>
    </row>
    <row r="13" spans="1:10" ht="15.75">
      <c r="A13" s="158"/>
      <c r="B13" s="2">
        <v>3</v>
      </c>
      <c r="C13" s="3"/>
      <c r="D13" s="3"/>
      <c r="E13" s="3"/>
      <c r="F13" s="3"/>
      <c r="G13" s="3"/>
      <c r="H13" s="3"/>
      <c r="I13" s="3"/>
      <c r="J13" s="3"/>
    </row>
    <row r="14" spans="1:10" ht="15.75">
      <c r="A14" s="143" t="s">
        <v>182</v>
      </c>
      <c r="B14" s="144"/>
      <c r="C14" s="145">
        <f aca="true" t="shared" si="1" ref="C14:J14">+SUM(C10:C13)</f>
        <v>0</v>
      </c>
      <c r="D14" s="145">
        <f t="shared" si="1"/>
        <v>0</v>
      </c>
      <c r="E14" s="145">
        <f t="shared" si="1"/>
        <v>0</v>
      </c>
      <c r="F14" s="145">
        <f t="shared" si="1"/>
        <v>0</v>
      </c>
      <c r="G14" s="145">
        <f t="shared" si="1"/>
        <v>0</v>
      </c>
      <c r="H14" s="145">
        <f t="shared" si="1"/>
        <v>0</v>
      </c>
      <c r="I14" s="145">
        <f t="shared" si="1"/>
        <v>0</v>
      </c>
      <c r="J14" s="145">
        <f t="shared" si="1"/>
        <v>0</v>
      </c>
    </row>
    <row r="15" spans="1:10" ht="15.75">
      <c r="A15" s="154" t="s">
        <v>183</v>
      </c>
      <c r="B15" s="137">
        <v>1</v>
      </c>
      <c r="C15" s="54">
        <f>+C5+C10</f>
        <v>150</v>
      </c>
      <c r="D15" s="54">
        <f aca="true" t="shared" si="2" ref="D15:J15">+D5+D10</f>
        <v>105</v>
      </c>
      <c r="E15" s="54">
        <f t="shared" si="2"/>
        <v>0</v>
      </c>
      <c r="F15" s="54">
        <f t="shared" si="2"/>
        <v>59</v>
      </c>
      <c r="G15" s="54">
        <f t="shared" si="2"/>
        <v>0</v>
      </c>
      <c r="H15" s="54">
        <f t="shared" si="2"/>
        <v>0</v>
      </c>
      <c r="I15" s="54">
        <f t="shared" si="2"/>
        <v>0</v>
      </c>
      <c r="J15" s="54">
        <f t="shared" si="2"/>
        <v>0</v>
      </c>
    </row>
    <row r="16" spans="1:10" ht="15.75">
      <c r="A16" s="155"/>
      <c r="B16" s="137">
        <v>2</v>
      </c>
      <c r="C16" s="54">
        <f aca="true" t="shared" si="3" ref="C16:J16">+C6+C11</f>
        <v>164</v>
      </c>
      <c r="D16" s="54">
        <f t="shared" si="3"/>
        <v>130</v>
      </c>
      <c r="E16" s="54">
        <f t="shared" si="3"/>
        <v>0</v>
      </c>
      <c r="F16" s="54">
        <f t="shared" si="3"/>
        <v>89</v>
      </c>
      <c r="G16" s="54">
        <f t="shared" si="3"/>
        <v>0</v>
      </c>
      <c r="H16" s="54">
        <f t="shared" si="3"/>
        <v>0</v>
      </c>
      <c r="I16" s="54">
        <f t="shared" si="3"/>
        <v>0</v>
      </c>
      <c r="J16" s="54">
        <f t="shared" si="3"/>
        <v>0</v>
      </c>
    </row>
    <row r="17" spans="1:10" ht="15.75">
      <c r="A17" s="155"/>
      <c r="B17" s="137" t="s">
        <v>5</v>
      </c>
      <c r="C17" s="54">
        <f aca="true" t="shared" si="4" ref="C17:J17">+C7+C12</f>
        <v>0</v>
      </c>
      <c r="D17" s="54">
        <f t="shared" si="4"/>
        <v>0</v>
      </c>
      <c r="E17" s="54">
        <f t="shared" si="4"/>
        <v>0</v>
      </c>
      <c r="F17" s="54">
        <f t="shared" si="4"/>
        <v>0</v>
      </c>
      <c r="G17" s="54">
        <f t="shared" si="4"/>
        <v>0</v>
      </c>
      <c r="H17" s="54">
        <f t="shared" si="4"/>
        <v>0</v>
      </c>
      <c r="I17" s="54">
        <f t="shared" si="4"/>
        <v>0</v>
      </c>
      <c r="J17" s="54">
        <f t="shared" si="4"/>
        <v>0</v>
      </c>
    </row>
    <row r="18" spans="1:10" ht="15.75">
      <c r="A18" s="156"/>
      <c r="B18" s="137">
        <v>3</v>
      </c>
      <c r="C18" s="54">
        <f aca="true" t="shared" si="5" ref="C18:J18">+C8+C13</f>
        <v>0</v>
      </c>
      <c r="D18" s="54">
        <f t="shared" si="5"/>
        <v>0</v>
      </c>
      <c r="E18" s="54">
        <f t="shared" si="5"/>
        <v>0</v>
      </c>
      <c r="F18" s="54">
        <f t="shared" si="5"/>
        <v>0</v>
      </c>
      <c r="G18" s="54">
        <f t="shared" si="5"/>
        <v>0</v>
      </c>
      <c r="H18" s="54">
        <f t="shared" si="5"/>
        <v>0</v>
      </c>
      <c r="I18" s="54">
        <f t="shared" si="5"/>
        <v>0</v>
      </c>
      <c r="J18" s="54">
        <f t="shared" si="5"/>
        <v>0</v>
      </c>
    </row>
    <row r="19" spans="1:10" ht="15.75">
      <c r="A19" s="146" t="s">
        <v>58</v>
      </c>
      <c r="B19" s="137"/>
      <c r="C19" s="54">
        <f>+SUM(C15:C18)</f>
        <v>314</v>
      </c>
      <c r="D19" s="54">
        <f aca="true" t="shared" si="6" ref="D19:J19">+SUM(D15:D18)</f>
        <v>235</v>
      </c>
      <c r="E19" s="54">
        <f t="shared" si="6"/>
        <v>0</v>
      </c>
      <c r="F19" s="54">
        <f t="shared" si="6"/>
        <v>148</v>
      </c>
      <c r="G19" s="54">
        <f t="shared" si="6"/>
        <v>0</v>
      </c>
      <c r="H19" s="54">
        <f t="shared" si="6"/>
        <v>0</v>
      </c>
      <c r="I19" s="54">
        <f t="shared" si="6"/>
        <v>0</v>
      </c>
      <c r="J19" s="54">
        <f t="shared" si="6"/>
        <v>0</v>
      </c>
    </row>
    <row r="20" spans="1:10" ht="15.75">
      <c r="A20" s="8"/>
      <c r="B20" s="12"/>
      <c r="C20" s="8"/>
      <c r="D20" s="8"/>
      <c r="E20" s="8"/>
      <c r="F20" s="8"/>
      <c r="G20" s="8"/>
      <c r="H20" s="8"/>
      <c r="I20" s="8"/>
      <c r="J20" s="8"/>
    </row>
    <row r="21" spans="1:8" ht="15.75">
      <c r="A21" s="8"/>
      <c r="B21" s="12"/>
      <c r="C21" s="8"/>
      <c r="D21" s="8"/>
      <c r="E21" s="8"/>
      <c r="F21" s="8"/>
      <c r="G21" s="8"/>
      <c r="H21" s="8"/>
    </row>
    <row r="22" spans="1:8" ht="15.75">
      <c r="A22" s="8"/>
      <c r="B22" s="12"/>
      <c r="C22" s="8"/>
      <c r="D22" s="8"/>
      <c r="E22" s="8"/>
      <c r="F22" s="8"/>
      <c r="G22" s="8"/>
      <c r="H22" s="8"/>
    </row>
  </sheetData>
  <sheetProtection/>
  <mergeCells count="6">
    <mergeCell ref="B2:C2"/>
    <mergeCell ref="A2:A4"/>
    <mergeCell ref="A1:J1"/>
    <mergeCell ref="G2:H2"/>
    <mergeCell ref="I2:I4"/>
    <mergeCell ref="J2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Jurkovič</dc:creator>
  <cp:keywords/>
  <dc:description/>
  <cp:lastModifiedBy>Používateľ systému Windows</cp:lastModifiedBy>
  <cp:lastPrinted>2019-05-27T14:24:56Z</cp:lastPrinted>
  <dcterms:created xsi:type="dcterms:W3CDTF">2010-01-11T10:19:31Z</dcterms:created>
  <dcterms:modified xsi:type="dcterms:W3CDTF">2019-06-17T14:46:35Z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